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730" windowHeight="9615" activeTab="4"/>
  </bookViews>
  <sheets>
    <sheet name="PLANIFICACIÓN" sheetId="1" r:id="rId1"/>
    <sheet name="GESPAM" sheetId="2" r:id="rId2"/>
    <sheet name="OO.PP" sheetId="3" r:id="rId3"/>
    <sheet name="JURÍDICO" sheetId="4" r:id="rId4"/>
    <sheet name="GESTIÓN SOCIAL" sheetId="5" r:id="rId5"/>
    <sheet name="SEGUIMIENTO Y EVALUACIÓN POAS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9" i="6" l="1"/>
  <c r="N39" i="6"/>
  <c r="M39" i="6"/>
  <c r="L39" i="6"/>
  <c r="K39" i="6"/>
  <c r="J39" i="6"/>
  <c r="I39" i="6"/>
  <c r="H39" i="6"/>
  <c r="G39" i="6"/>
  <c r="F39" i="6"/>
  <c r="E39" i="6"/>
  <c r="D39" i="6"/>
  <c r="O38" i="6"/>
  <c r="N38" i="6"/>
  <c r="M38" i="6"/>
  <c r="L38" i="6"/>
  <c r="K38" i="6"/>
  <c r="J38" i="6"/>
  <c r="I38" i="6"/>
  <c r="H38" i="6"/>
  <c r="G38" i="6"/>
  <c r="F38" i="6"/>
  <c r="E38" i="6"/>
  <c r="D38" i="6"/>
  <c r="V151" i="5" l="1"/>
  <c r="S151" i="5"/>
  <c r="R151" i="5"/>
  <c r="Q151" i="5"/>
  <c r="P151" i="5"/>
  <c r="O151" i="5"/>
  <c r="N151" i="5"/>
  <c r="AH132" i="5"/>
  <c r="AH126" i="5"/>
  <c r="AH151" i="5" s="1"/>
  <c r="AH119" i="5"/>
  <c r="V113" i="5"/>
  <c r="AH113" i="5" s="1"/>
  <c r="O113" i="5"/>
  <c r="O112" i="5"/>
  <c r="V112" i="5" s="1"/>
  <c r="AH112" i="5" s="1"/>
  <c r="O111" i="5"/>
  <c r="V111" i="5" s="1"/>
  <c r="AH111" i="5" s="1"/>
  <c r="O109" i="5"/>
  <c r="V109" i="5" s="1"/>
  <c r="AH109" i="5" s="1"/>
  <c r="O104" i="5"/>
  <c r="V104" i="5" s="1"/>
  <c r="AH104" i="5" s="1"/>
  <c r="AH101" i="5"/>
  <c r="O100" i="5"/>
  <c r="V100" i="5" s="1"/>
  <c r="AH100" i="5" s="1"/>
  <c r="O95" i="5"/>
  <c r="V95" i="5" s="1"/>
  <c r="AH95" i="5" s="1"/>
  <c r="O88" i="5"/>
  <c r="V88" i="5" s="1"/>
  <c r="AH88" i="5" s="1"/>
  <c r="AH114" i="5" l="1"/>
  <c r="V63" i="5" l="1"/>
  <c r="V60" i="5"/>
  <c r="AH60" i="5" s="1"/>
  <c r="V56" i="5"/>
  <c r="AH56" i="5" s="1"/>
  <c r="N56" i="5"/>
  <c r="V55" i="5"/>
  <c r="AH55" i="5" s="1"/>
  <c r="V54" i="5"/>
  <c r="AH54" i="5" s="1"/>
  <c r="AH53" i="5"/>
  <c r="V53" i="5"/>
  <c r="N53" i="5" s="1"/>
  <c r="V52" i="5"/>
  <c r="AH52" i="5" s="1"/>
  <c r="V51" i="5"/>
  <c r="AH51" i="5" s="1"/>
  <c r="AH50" i="5"/>
  <c r="V50" i="5"/>
  <c r="N50" i="5" s="1"/>
  <c r="AH48" i="5"/>
  <c r="V48" i="5"/>
  <c r="AH31" i="5"/>
  <c r="U31" i="5"/>
  <c r="V31" i="5" s="1"/>
  <c r="AH30" i="5"/>
  <c r="AH64" i="5" l="1"/>
  <c r="AH42" i="5"/>
  <c r="L25" i="5" l="1"/>
  <c r="AN7" i="4" l="1"/>
  <c r="D21" i="3" l="1"/>
  <c r="AO26" i="2"/>
  <c r="AN26" i="2"/>
  <c r="AM26" i="2"/>
  <c r="AL24" i="2"/>
  <c r="AK24" i="2"/>
  <c r="AJ24" i="2"/>
  <c r="AK23" i="2"/>
  <c r="AJ23" i="2"/>
  <c r="AI23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I20" i="2"/>
  <c r="AH20" i="2"/>
  <c r="AG20" i="2"/>
  <c r="AI17" i="2"/>
  <c r="AH17" i="2"/>
  <c r="AG17" i="2"/>
  <c r="AL16" i="2"/>
  <c r="AK16" i="2"/>
  <c r="AJ16" i="2"/>
  <c r="AI15" i="2"/>
  <c r="AH15" i="2"/>
  <c r="AG15" i="2"/>
  <c r="AI14" i="2"/>
  <c r="AH14" i="2"/>
  <c r="AG14" i="2"/>
  <c r="AI13" i="2"/>
  <c r="AH13" i="2"/>
  <c r="AG13" i="2"/>
  <c r="R32" i="1" l="1"/>
  <c r="R33" i="1" s="1"/>
  <c r="R16" i="1" l="1"/>
  <c r="O32" i="1" l="1"/>
  <c r="O33" i="1" s="1"/>
  <c r="AR16" i="1" l="1"/>
  <c r="AS16" i="1"/>
  <c r="AT16" i="1"/>
  <c r="AU16" i="1"/>
  <c r="AG16" i="1" l="1"/>
  <c r="AH16" i="1"/>
  <c r="AI16" i="1"/>
  <c r="AJ16" i="1"/>
  <c r="AK16" i="1"/>
  <c r="AL16" i="1"/>
  <c r="AM16" i="1"/>
  <c r="AN16" i="1"/>
  <c r="AO16" i="1"/>
  <c r="AP16" i="1"/>
  <c r="AQ16" i="1"/>
  <c r="AF16" i="1"/>
  <c r="O16" i="1" l="1"/>
</calcChain>
</file>

<file path=xl/comments1.xml><?xml version="1.0" encoding="utf-8"?>
<comments xmlns="http://schemas.openxmlformats.org/spreadsheetml/2006/main">
  <authors>
    <author>DIANA</author>
    <author>galomia</author>
    <author>JairoAlcivar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DIANA:</t>
        </r>
        <r>
          <rPr>
            <sz val="9"/>
            <color indexed="81"/>
            <rFont val="Tahoma"/>
            <family val="2"/>
          </rPr>
          <t xml:space="preserve">
éstos siempre se formulan en infinitivo; se
recomienda utilizar los verbos: “incrementar”,
“reducir” o mantener, en los casos que
así lo ameriten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>DIANA:</t>
        </r>
        <r>
          <rPr>
            <sz val="9"/>
            <color indexed="81"/>
            <rFont val="Tahoma"/>
            <family val="2"/>
          </rPr>
          <t xml:space="preserve">
Desagregación del Objetivo general. Objetivos mas puntuales para lograr el O.G.</t>
        </r>
      </text>
    </comment>
    <comment ref="B29" authorId="1">
      <text>
        <r>
          <rPr>
            <b/>
            <sz val="10"/>
            <color indexed="81"/>
            <rFont val="Tahoma"/>
            <family val="2"/>
          </rPr>
          <t>PLAN NACIONAL DEL BUEN VIVIR 2013 - 2017</t>
        </r>
      </text>
    </comment>
    <comment ref="C29" authorId="0">
      <text>
        <r>
          <rPr>
            <b/>
            <sz val="9"/>
            <color indexed="81"/>
            <rFont val="Tahoma"/>
            <family val="2"/>
          </rPr>
          <t>DIANA:</t>
        </r>
        <r>
          <rPr>
            <sz val="9"/>
            <color indexed="81"/>
            <rFont val="Tahoma"/>
            <family val="2"/>
          </rPr>
          <t xml:space="preserve">
1. AMPLACION DE LA DEMOCRACIA
2. AUTONOMÍA SOLIDARIA.
3. ECONOMÍA SOCIAL Y SOLIDARIA.
4. SUSTENTABILIDAD AMBIENTAL.
5. GESTIÓN VIAL Y SOLIDARIA</t>
        </r>
      </text>
    </comment>
    <comment ref="D29" authorId="0">
      <text>
        <r>
          <rPr>
            <b/>
            <sz val="9"/>
            <color indexed="81"/>
            <rFont val="Tahoma"/>
            <family val="2"/>
          </rPr>
          <t>DIANA:</t>
        </r>
        <r>
          <rPr>
            <sz val="9"/>
            <color indexed="81"/>
            <rFont val="Tahoma"/>
            <family val="2"/>
          </rPr>
          <t xml:space="preserve">
1. BIOFISICO AMBIENTAL
2. ECONÓMICO
3. SOCIO CULTURAL
4. POLÍTICO INSTITUCIOAL
5. ASENTAMIENTOS HUMANOS
6. MOVILIDAD, ENERGÍA Y CONECTIVIDAD.</t>
        </r>
      </text>
    </comment>
    <comment ref="E29" authorId="0">
      <text>
        <r>
          <rPr>
            <b/>
            <sz val="9"/>
            <color indexed="81"/>
            <rFont val="Tahoma"/>
            <family val="2"/>
          </rPr>
          <t>DIANA:</t>
        </r>
        <r>
          <rPr>
            <sz val="9"/>
            <color indexed="81"/>
            <rFont val="Tahoma"/>
            <family val="2"/>
          </rPr>
          <t xml:space="preserve">
Territorial
Nacional
Intercomunitario
Cantonal
Intercantonal</t>
        </r>
      </text>
    </comment>
    <comment ref="F29" authorId="0">
      <text>
        <r>
          <rPr>
            <b/>
            <sz val="9"/>
            <color indexed="81"/>
            <rFont val="Tahoma"/>
            <family val="2"/>
          </rPr>
          <t>DIANA:</t>
        </r>
        <r>
          <rPr>
            <sz val="9"/>
            <color indexed="81"/>
            <rFont val="Tahoma"/>
            <family val="2"/>
          </rPr>
          <t xml:space="preserve">
Acciones que permiten resolver problemas específicos de la comunidad y</t>
        </r>
      </text>
    </comment>
    <comment ref="H29" authorId="0">
      <text>
        <r>
          <rPr>
            <b/>
            <sz val="9"/>
            <color indexed="81"/>
            <rFont val="Tahoma"/>
            <family val="2"/>
          </rPr>
          <t>DIANA:</t>
        </r>
        <r>
          <rPr>
            <sz val="9"/>
            <color indexed="81"/>
            <rFont val="Tahoma"/>
            <family val="2"/>
          </rPr>
          <t xml:space="preserve">
PDYOT
Plan Turístico
Plan Cultural
PRDU
</t>
        </r>
      </text>
    </comment>
    <comment ref="I29" authorId="0">
      <text>
        <r>
          <rPr>
            <b/>
            <sz val="9"/>
            <color indexed="81"/>
            <rFont val="Tahoma"/>
            <family val="2"/>
          </rPr>
          <t>DIANA:</t>
        </r>
        <r>
          <rPr>
            <sz val="9"/>
            <color indexed="81"/>
            <rFont val="Tahoma"/>
            <family val="2"/>
          </rPr>
          <t xml:space="preserve">
éstos siempre se formulan en infinitivo; se
recomienda utilizar los verbos: “incrementar”,
“reducir” o mantener, en los casos que
así lo ameriten</t>
        </r>
      </text>
    </comment>
    <comment ref="J29" authorId="0">
      <text>
        <r>
          <rPr>
            <b/>
            <sz val="9"/>
            <color indexed="81"/>
            <rFont val="Tahoma"/>
            <family val="2"/>
          </rPr>
          <t>DIANA:</t>
        </r>
        <r>
          <rPr>
            <sz val="9"/>
            <color indexed="81"/>
            <rFont val="Tahoma"/>
            <family val="2"/>
          </rPr>
          <t xml:space="preserve">
Desagregación del Objetivo general. Objetivos mas puntuales para lograr el O.G.</t>
        </r>
      </text>
    </comment>
    <comment ref="M29" authorId="0">
      <text>
        <r>
          <rPr>
            <b/>
            <sz val="9"/>
            <color indexed="81"/>
            <rFont val="Tahoma"/>
            <family val="2"/>
          </rPr>
          <t>DIANA:</t>
        </r>
        <r>
          <rPr>
            <sz val="9"/>
            <color indexed="81"/>
            <rFont val="Tahoma"/>
            <family val="2"/>
          </rPr>
          <t xml:space="preserve">
El indicador de gestión debe especificar la unidad de análisis, y la medida que puede ser número, porcentaje, proporción, razón, promedio, horas, días, etc.</t>
        </r>
      </text>
    </comment>
    <comment ref="K30" authorId="2">
      <text>
        <r>
          <rPr>
            <b/>
            <sz val="9"/>
            <color indexed="81"/>
            <rFont val="Tahoma"/>
            <family val="2"/>
          </rPr>
          <t>JairoAlcivar: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6" authorId="1">
      <text>
        <r>
          <rPr>
            <b/>
            <sz val="10"/>
            <color indexed="81"/>
            <rFont val="Tahoma"/>
            <family val="2"/>
          </rPr>
          <t>PLAN NACIONAL DEL BUEN VIVIR 2013 - 2017</t>
        </r>
      </text>
    </comment>
    <comment ref="C46" authorId="0">
      <text>
        <r>
          <rPr>
            <b/>
            <sz val="9"/>
            <color indexed="81"/>
            <rFont val="Tahoma"/>
            <family val="2"/>
          </rPr>
          <t>DIANA:</t>
        </r>
        <r>
          <rPr>
            <sz val="9"/>
            <color indexed="81"/>
            <rFont val="Tahoma"/>
            <family val="2"/>
          </rPr>
          <t xml:space="preserve">
1. AMPLACION DE LA DEMOCRACIA
2. AUTONOMÍA SOLIDARIA.
3. ECONOMÍA SOCIAL Y SOLIDARIA.
4. SUSTENTABILIDAD AMBIENTAL.
5. GESTIÓN VIAL Y SOLIDARIA</t>
        </r>
      </text>
    </comment>
    <comment ref="D46" authorId="0">
      <text>
        <r>
          <rPr>
            <b/>
            <sz val="9"/>
            <color indexed="81"/>
            <rFont val="Tahoma"/>
            <family val="2"/>
          </rPr>
          <t>DIANA:</t>
        </r>
        <r>
          <rPr>
            <sz val="9"/>
            <color indexed="81"/>
            <rFont val="Tahoma"/>
            <family val="2"/>
          </rPr>
          <t xml:space="preserve">
1. BIOFISICO AMBIENTAL
2. ECONÓMICO
3. SOCIO CULTURAL
4. POLÍTICO INSTITUCIOAL
5. ASENTAMIENTOS HUMANOS
6. MOVILIDAD, ENERGÍA Y CONECTIVIDAD.</t>
        </r>
      </text>
    </comment>
    <comment ref="E46" authorId="0">
      <text>
        <r>
          <rPr>
            <b/>
            <sz val="9"/>
            <color indexed="81"/>
            <rFont val="Tahoma"/>
            <family val="2"/>
          </rPr>
          <t>DIANA:</t>
        </r>
        <r>
          <rPr>
            <sz val="9"/>
            <color indexed="81"/>
            <rFont val="Tahoma"/>
            <family val="2"/>
          </rPr>
          <t xml:space="preserve">
Territorial
Nacional
Intercomunitario
Cantonal
Intercantonal</t>
        </r>
      </text>
    </comment>
    <comment ref="F46" authorId="0">
      <text>
        <r>
          <rPr>
            <b/>
            <sz val="9"/>
            <color indexed="81"/>
            <rFont val="Tahoma"/>
            <family val="2"/>
          </rPr>
          <t>DIANA:</t>
        </r>
        <r>
          <rPr>
            <sz val="9"/>
            <color indexed="81"/>
            <rFont val="Tahoma"/>
            <family val="2"/>
          </rPr>
          <t xml:space="preserve">
Acciones que permiten resolver problemas específicos de la comunidad y</t>
        </r>
      </text>
    </comment>
    <comment ref="H46" authorId="0">
      <text>
        <r>
          <rPr>
            <b/>
            <sz val="9"/>
            <color indexed="81"/>
            <rFont val="Tahoma"/>
            <family val="2"/>
          </rPr>
          <t>DIANA:</t>
        </r>
        <r>
          <rPr>
            <sz val="9"/>
            <color indexed="81"/>
            <rFont val="Tahoma"/>
            <family val="2"/>
          </rPr>
          <t xml:space="preserve">
PDYOT
Plan Turístico
Plan Cultural
PRDU
</t>
        </r>
      </text>
    </comment>
    <comment ref="I46" authorId="0">
      <text>
        <r>
          <rPr>
            <b/>
            <sz val="9"/>
            <color indexed="81"/>
            <rFont val="Tahoma"/>
            <family val="2"/>
          </rPr>
          <t>DIANA:</t>
        </r>
        <r>
          <rPr>
            <sz val="9"/>
            <color indexed="81"/>
            <rFont val="Tahoma"/>
            <family val="2"/>
          </rPr>
          <t xml:space="preserve">
éstos siempre se formulan en infinitivo; se
recomienda utilizar los verbos: “incrementar”,
“reducir” o mantener, en los casos que
así lo ameriten</t>
        </r>
      </text>
    </comment>
    <comment ref="J46" authorId="0">
      <text>
        <r>
          <rPr>
            <b/>
            <sz val="9"/>
            <color indexed="81"/>
            <rFont val="Tahoma"/>
            <family val="2"/>
          </rPr>
          <t>DIANA:</t>
        </r>
        <r>
          <rPr>
            <sz val="9"/>
            <color indexed="81"/>
            <rFont val="Tahoma"/>
            <family val="2"/>
          </rPr>
          <t xml:space="preserve">
Desagregación del Objetivo general. Objetivos mas puntuales para lograr el O.G.</t>
        </r>
      </text>
    </comment>
    <comment ref="B87" authorId="1">
      <text>
        <r>
          <rPr>
            <b/>
            <sz val="10"/>
            <color indexed="81"/>
            <rFont val="Tahoma"/>
            <family val="2"/>
          </rPr>
          <t>PLAN NACIONAL DEL BUEN VIVIR 2013 - 2017</t>
        </r>
      </text>
    </comment>
    <comment ref="C87" authorId="0">
      <text>
        <r>
          <rPr>
            <b/>
            <sz val="9"/>
            <color indexed="81"/>
            <rFont val="Tahoma"/>
            <family val="2"/>
          </rPr>
          <t>DIANA:</t>
        </r>
        <r>
          <rPr>
            <sz val="9"/>
            <color indexed="81"/>
            <rFont val="Tahoma"/>
            <family val="2"/>
          </rPr>
          <t xml:space="preserve">
1. AMPLACION DE LA DEMOCRACIA
2. AUTONOMÍA SOLIDARIA.
3. ECONOMÍA SOCIAL Y SOLIDARIA.
4. SUSTENTABILIDAD AMBIENTAL.
5. GESTIÓN VIAL Y SOLIDARIA</t>
        </r>
      </text>
    </comment>
    <comment ref="D87" authorId="0">
      <text>
        <r>
          <rPr>
            <b/>
            <sz val="9"/>
            <color indexed="81"/>
            <rFont val="Tahoma"/>
            <family val="2"/>
          </rPr>
          <t>DIANA:</t>
        </r>
        <r>
          <rPr>
            <sz val="9"/>
            <color indexed="81"/>
            <rFont val="Tahoma"/>
            <family val="2"/>
          </rPr>
          <t xml:space="preserve">
1. BIOFISICO AMBIENTAL
2. ECONÓMICO
3. SOCIO CULTURAL
4. POLÍTICO INSTITUCIOAL
5. ASENTAMIENTOS HUMANOS
6. MOVILIDAD, ENERGÍA Y CONECTIVIDAD.</t>
        </r>
      </text>
    </comment>
    <comment ref="E87" authorId="0">
      <text>
        <r>
          <rPr>
            <b/>
            <sz val="9"/>
            <color indexed="81"/>
            <rFont val="Tahoma"/>
            <family val="2"/>
          </rPr>
          <t>DIANA:</t>
        </r>
        <r>
          <rPr>
            <sz val="9"/>
            <color indexed="81"/>
            <rFont val="Tahoma"/>
            <family val="2"/>
          </rPr>
          <t xml:space="preserve">
Territorial
Nacional
Intercomunitario
Cantonal
Intercantonal</t>
        </r>
      </text>
    </comment>
    <comment ref="F87" authorId="0">
      <text>
        <r>
          <rPr>
            <b/>
            <sz val="9"/>
            <color indexed="81"/>
            <rFont val="Tahoma"/>
            <family val="2"/>
          </rPr>
          <t>DIANA:</t>
        </r>
        <r>
          <rPr>
            <sz val="9"/>
            <color indexed="81"/>
            <rFont val="Tahoma"/>
            <family val="2"/>
          </rPr>
          <t xml:space="preserve">
Acciones que permiten resolver problemas específicos de la comunidad y</t>
        </r>
      </text>
    </comment>
    <comment ref="H87" authorId="0">
      <text>
        <r>
          <rPr>
            <b/>
            <sz val="9"/>
            <color indexed="81"/>
            <rFont val="Tahoma"/>
            <family val="2"/>
          </rPr>
          <t>DIANA:</t>
        </r>
        <r>
          <rPr>
            <sz val="9"/>
            <color indexed="81"/>
            <rFont val="Tahoma"/>
            <family val="2"/>
          </rPr>
          <t xml:space="preserve">
PDYOT
Plan Turístico
Plan Cultural
PRDU
</t>
        </r>
      </text>
    </comment>
    <comment ref="I87" authorId="0">
      <text>
        <r>
          <rPr>
            <b/>
            <sz val="9"/>
            <color indexed="81"/>
            <rFont val="Tahoma"/>
            <family val="2"/>
          </rPr>
          <t>DIANA:</t>
        </r>
        <r>
          <rPr>
            <sz val="9"/>
            <color indexed="81"/>
            <rFont val="Tahoma"/>
            <family val="2"/>
          </rPr>
          <t xml:space="preserve">
éstos siempre se formulan en infinitivo; se
recomienda utilizar los verbos: “incrementar”,
“reducir” o mantener, en los casos que
así lo ameriten</t>
        </r>
      </text>
    </comment>
    <comment ref="J87" authorId="0">
      <text>
        <r>
          <rPr>
            <b/>
            <sz val="9"/>
            <color indexed="81"/>
            <rFont val="Tahoma"/>
            <family val="2"/>
          </rPr>
          <t>DIANA:</t>
        </r>
        <r>
          <rPr>
            <sz val="9"/>
            <color indexed="81"/>
            <rFont val="Tahoma"/>
            <family val="2"/>
          </rPr>
          <t xml:space="preserve">
Desagregación del Objetivo general. Objetivos mas puntuales para lograr el O.G.</t>
        </r>
      </text>
    </comment>
    <comment ref="M87" authorId="0">
      <text>
        <r>
          <rPr>
            <b/>
            <sz val="9"/>
            <color indexed="81"/>
            <rFont val="Tahoma"/>
            <family val="2"/>
          </rPr>
          <t>DIANA:</t>
        </r>
        <r>
          <rPr>
            <sz val="9"/>
            <color indexed="81"/>
            <rFont val="Tahoma"/>
            <family val="2"/>
          </rPr>
          <t xml:space="preserve">
El indicador de gestión debe especificar la unidad de análisis, y la medida que puede ser número, porcentaje, proporción, razón, promedio, horas, días, etc.</t>
        </r>
      </text>
    </comment>
    <comment ref="B118" authorId="1">
      <text>
        <r>
          <rPr>
            <b/>
            <sz val="10"/>
            <color indexed="81"/>
            <rFont val="Tahoma"/>
            <family val="2"/>
          </rPr>
          <t>PLAN NACIONAL DEL BUEN VIVIR 2013 - 2017</t>
        </r>
      </text>
    </comment>
    <comment ref="C118" authorId="0">
      <text>
        <r>
          <rPr>
            <b/>
            <sz val="9"/>
            <color indexed="81"/>
            <rFont val="Tahoma"/>
            <family val="2"/>
          </rPr>
          <t>DIANA:</t>
        </r>
        <r>
          <rPr>
            <sz val="9"/>
            <color indexed="81"/>
            <rFont val="Tahoma"/>
            <family val="2"/>
          </rPr>
          <t xml:space="preserve">
1. AMPLACION DE LA DEMOCRACIA
2. AUTONOMÍA SOLIDARIA.
3. ECONOMÍA SOCIAL Y SOLIDARIA.
4. SUSTENTABILIDAD AMBIENTAL.
5. GESTIÓN VIAL Y SOLIDARIA</t>
        </r>
      </text>
    </comment>
    <comment ref="D118" authorId="0">
      <text>
        <r>
          <rPr>
            <b/>
            <sz val="9"/>
            <color indexed="81"/>
            <rFont val="Tahoma"/>
            <family val="2"/>
          </rPr>
          <t>DIANA:</t>
        </r>
        <r>
          <rPr>
            <sz val="9"/>
            <color indexed="81"/>
            <rFont val="Tahoma"/>
            <family val="2"/>
          </rPr>
          <t xml:space="preserve">
1. BIOFISICO AMBIENTAL
2. ECONÓMICO
3. SOCIO CULTURAL
4. POLÍTICO INSTITUCIOAL
5. ASENTAMIENTOS HUMANOS
6. MOVILIDAD, ENERGÍA Y CONECTIVIDAD.</t>
        </r>
      </text>
    </comment>
    <comment ref="E118" authorId="0">
      <text>
        <r>
          <rPr>
            <b/>
            <sz val="9"/>
            <color indexed="81"/>
            <rFont val="Tahoma"/>
            <family val="2"/>
          </rPr>
          <t>DIANA:</t>
        </r>
        <r>
          <rPr>
            <sz val="9"/>
            <color indexed="81"/>
            <rFont val="Tahoma"/>
            <family val="2"/>
          </rPr>
          <t xml:space="preserve">
Territorial
Nacional
Intercomunitario
Cantonal
Intercantonal</t>
        </r>
      </text>
    </comment>
    <comment ref="F118" authorId="0">
      <text>
        <r>
          <rPr>
            <b/>
            <sz val="9"/>
            <color indexed="81"/>
            <rFont val="Tahoma"/>
            <family val="2"/>
          </rPr>
          <t>DIANA:</t>
        </r>
        <r>
          <rPr>
            <sz val="9"/>
            <color indexed="81"/>
            <rFont val="Tahoma"/>
            <family val="2"/>
          </rPr>
          <t xml:space="preserve">
Acciones que permiten resolver problemas específicos de la comunidad y</t>
        </r>
      </text>
    </comment>
    <comment ref="H118" authorId="0">
      <text>
        <r>
          <rPr>
            <b/>
            <sz val="9"/>
            <color indexed="81"/>
            <rFont val="Tahoma"/>
            <family val="2"/>
          </rPr>
          <t>DIANA:</t>
        </r>
        <r>
          <rPr>
            <sz val="9"/>
            <color indexed="81"/>
            <rFont val="Tahoma"/>
            <family val="2"/>
          </rPr>
          <t xml:space="preserve">
PDYOT
Plan Turístico
Plan Cultural
PRDU
</t>
        </r>
      </text>
    </comment>
    <comment ref="I118" authorId="0">
      <text>
        <r>
          <rPr>
            <b/>
            <sz val="9"/>
            <color indexed="81"/>
            <rFont val="Tahoma"/>
            <family val="2"/>
          </rPr>
          <t>DIANA:</t>
        </r>
        <r>
          <rPr>
            <sz val="9"/>
            <color indexed="81"/>
            <rFont val="Tahoma"/>
            <family val="2"/>
          </rPr>
          <t xml:space="preserve">
éstos siempre se formulan en infinitivo; se
recomienda utilizar los verbos: “incrementar”,
“reducir” o mantener, en los casos que
así lo ameriten</t>
        </r>
      </text>
    </comment>
    <comment ref="J118" authorId="0">
      <text>
        <r>
          <rPr>
            <b/>
            <sz val="9"/>
            <color indexed="81"/>
            <rFont val="Tahoma"/>
            <family val="2"/>
          </rPr>
          <t>DIANA:</t>
        </r>
        <r>
          <rPr>
            <sz val="9"/>
            <color indexed="81"/>
            <rFont val="Tahoma"/>
            <family val="2"/>
          </rPr>
          <t xml:space="preserve">
Desagregación del Objetivo general. Objetivos mas puntuales para lograr el O.G.</t>
        </r>
      </text>
    </comment>
    <comment ref="M118" authorId="0">
      <text>
        <r>
          <rPr>
            <b/>
            <sz val="9"/>
            <color indexed="81"/>
            <rFont val="Tahoma"/>
            <family val="2"/>
          </rPr>
          <t>DIANA:</t>
        </r>
        <r>
          <rPr>
            <sz val="9"/>
            <color indexed="81"/>
            <rFont val="Tahoma"/>
            <family val="2"/>
          </rPr>
          <t xml:space="preserve">
El indicador de gestión debe especificar la unidad de análisis, y la medida que puede ser número, porcentaje, proporción, razón, promedio, horas, días, etc.</t>
        </r>
      </text>
    </comment>
  </commentList>
</comments>
</file>

<file path=xl/sharedStrings.xml><?xml version="1.0" encoding="utf-8"?>
<sst xmlns="http://schemas.openxmlformats.org/spreadsheetml/2006/main" count="1817" uniqueCount="877">
  <si>
    <t>No</t>
  </si>
  <si>
    <t>ACTIVIDADES</t>
  </si>
  <si>
    <t>INDICADORES</t>
  </si>
  <si>
    <t>METAS</t>
  </si>
  <si>
    <t>RECURSOS NECESARIOS POR ACTIVIDAD</t>
  </si>
  <si>
    <t>MATERIALES</t>
  </si>
  <si>
    <t>SERVICIOS PROFESIONALES</t>
  </si>
  <si>
    <t>EQUIPOS</t>
  </si>
  <si>
    <t>PRESUPUESTO</t>
  </si>
  <si>
    <t>SUBTOTAL</t>
  </si>
  <si>
    <t>PLAN INSTITUCIONAL</t>
  </si>
  <si>
    <t>ESTUDIO CEMENTERIO MUNICIPAL</t>
  </si>
  <si>
    <t>ESTUDIOS DE PUENTES</t>
  </si>
  <si>
    <t xml:space="preserve">DIRECTOR DE PLANIFICACIÓN   </t>
  </si>
  <si>
    <t xml:space="preserve">Al final del 2016 al menos se ha ejecutado el 60% del estudio </t>
  </si>
  <si>
    <t>Al final del 2016 al menos se ha ejecutado el 60% del estudio</t>
  </si>
  <si>
    <t>junio de 2016 100%  de los estudios</t>
  </si>
  <si>
    <t>Junio del 2016 100%  de los estudios</t>
  </si>
  <si>
    <t xml:space="preserve">CONTRACCIÓN PÚBLICA </t>
  </si>
  <si>
    <t>CONSULTORIA</t>
  </si>
  <si>
    <t>Nº DE CONSULTORÍAS ANALIZADAS Y REVISADAS</t>
  </si>
  <si>
    <t>CONTRACCIÓN PÚBLICA</t>
  </si>
  <si>
    <t>sub total 1</t>
  </si>
  <si>
    <t xml:space="preserve">EMISIÓN DE LÍNEAS DE FÁBRICA </t>
  </si>
  <si>
    <t xml:space="preserve">EMISIÓN DE USOS DE SUELO </t>
  </si>
  <si>
    <t xml:space="preserve">APROBACIÓN DE PERMISOS DE CONSTRUCCIÓN </t>
  </si>
  <si>
    <t xml:space="preserve">EMISIÓN DE TÍTULOS HABILITANTES </t>
  </si>
  <si>
    <t>ELABORACIÓN Y SEGUIMIENTO DEL PLAN DE CONTINGENCIA CANTONAL.</t>
  </si>
  <si>
    <t>UNIDAD DE CONTROL URBANO, RURAL Y GESTIÓN DE RIESGOS</t>
  </si>
  <si>
    <t>UNIDAD DE MATRICULACIÓN, TRÁNSITO Y TRANSPORTE TERRESTRE</t>
  </si>
  <si>
    <t>EMISIÓN DE CERTIFICADOS DE  RIESGOS</t>
  </si>
  <si>
    <t>UNIDAD DE AVALÚOS Y CATASTROS</t>
  </si>
  <si>
    <t>UNIDAD DE PLANIFICACIÓN Y PROYECTOS</t>
  </si>
  <si>
    <t xml:space="preserve">SEGUIMIENTO AL PLAN DE DESARROLLO Y ORDENAMIENTO TERRITORIAL DEL CANTÓN Y ELABORAR LOS PLANES, PROGRAMAS Y PROYECTOS, SEGUIMIENTO EVALUACIÓN Y VERIFICACIÓN DEL CUMPLIMIENTO DE LOS POAS DEPARTAMENTALES. </t>
  </si>
  <si>
    <t>CÓDIGO - PDYOT</t>
  </si>
  <si>
    <t>PROGRAMA</t>
  </si>
  <si>
    <t>PROYECTO</t>
  </si>
  <si>
    <t>OBJETIVO GENERAL</t>
  </si>
  <si>
    <t>PROCESO DE EJECUCION</t>
  </si>
  <si>
    <t>LINEA BASE</t>
  </si>
  <si>
    <t>RESPONSABLE</t>
  </si>
  <si>
    <t>ENERO</t>
  </si>
  <si>
    <t>FEBRERO</t>
  </si>
  <si>
    <t>MARZO</t>
  </si>
  <si>
    <t>ABRIL</t>
  </si>
  <si>
    <t>MAYO</t>
  </si>
  <si>
    <t xml:space="preserve">JUNIO </t>
  </si>
  <si>
    <t xml:space="preserve">JULIO </t>
  </si>
  <si>
    <t xml:space="preserve">AGOSTO </t>
  </si>
  <si>
    <t>SEPTIEMBRE</t>
  </si>
  <si>
    <t>OCTUBRE</t>
  </si>
  <si>
    <t>NOVIEMBRE</t>
  </si>
  <si>
    <t>DICIEMBRE</t>
  </si>
  <si>
    <t>TOTAL INVERSION</t>
  </si>
  <si>
    <t>CRONOGRAMA INVERSION  2016</t>
  </si>
  <si>
    <t>SEGUIMIENTO Y EVALUCION 2016</t>
  </si>
  <si>
    <t>1ER</t>
  </si>
  <si>
    <t>2DO</t>
  </si>
  <si>
    <t>3ER</t>
  </si>
  <si>
    <t>4TO</t>
  </si>
  <si>
    <t xml:space="preserve">OBSERVACIONES </t>
  </si>
  <si>
    <t>CRONOGRAMA programado  VALORADO 2016</t>
  </si>
  <si>
    <t>FINANCIAMIENTO Otros (USD)</t>
  </si>
  <si>
    <t>TOTAL</t>
  </si>
  <si>
    <t>MEJORAMIENTO Y DOTACIÓN DE LA ACCESIBILIDAD TERRITORIAL Y MOVILIDAD DE LOS PRINCIPALES CENTROS POBLADOS</t>
  </si>
  <si>
    <t>PM01-05</t>
  </si>
  <si>
    <t>Contar con un sistema vial y de transporte público,
seguro y eficiente; que permita una conexión
adecuada entre los asentamientos del territorio desde
dentro y fuera del cantón y del mismo asentamiento.</t>
  </si>
  <si>
    <t>PA03-02</t>
  </si>
  <si>
    <t>Controlar y regular el crecimiento urbanístico de
asentamientos humanos en el territorio, en preferencia
de aquellos emplazados en zonas de riesgo.</t>
  </si>
  <si>
    <t>PP01-11</t>
  </si>
  <si>
    <t>FORTALECIMIENTO INSTITUCIONAL</t>
  </si>
  <si>
    <t>NO HAY RECURSOS</t>
  </si>
  <si>
    <t>CÓDIGO DIRECCIÓN DE PLANIFICACIÓN</t>
  </si>
  <si>
    <t>PREVENCIÓN DE RIESGOS POR INUNDACIÓN</t>
  </si>
  <si>
    <t>PDYOT</t>
  </si>
  <si>
    <t>PRDUCPE</t>
  </si>
  <si>
    <t>Garantizar condiciones de confort y habitabilidad a los
habitantes del cantón, superando el déficit cuantitativo
por situación de tenencia y disponibilidad de servicios
básicos.</t>
  </si>
  <si>
    <t>DOTACIÓN DE INFRAESTRUCTURA URBANA Y RURAL</t>
  </si>
  <si>
    <t>PA02-04</t>
  </si>
  <si>
    <t>CATEGORIAS DE ORDENAMIENTO TERRITORIAL DEL PDYOT</t>
  </si>
  <si>
    <t>PRDUCPE, PRDUS Y ORDENANZA PARA REGULARIZAR LAS URBANIZACIONES Y FRACCIONAMIENTOS DEL SUELO URBANO Y RURAL DEL CANTÓN CPE Y NORMAS DE CONSTRUCCIÓN</t>
  </si>
  <si>
    <t xml:space="preserve"> </t>
  </si>
  <si>
    <t>PDYOT, PRDUCPE, PRDUS Y ORDENANZA PARA REGULARIZAR LAS URBANIZACIONES Y FRACCIONAMIENTOS DEL SUELO URBANO Y RURAL DEL CANTÓN CPE</t>
  </si>
  <si>
    <t>MEJORAMIENTO DE LA REGULACIÓN  Y CONTROL DEL CRECIMIENTO URBANÍSTICO DE LOS CENTROS POBLADOS Y LAS ACTIVIDADES ANTRÓPICAS DEL CANTÓN</t>
  </si>
  <si>
    <t>EMISIÓN DE CERTIFICADOS DE PREDIOS</t>
  </si>
  <si>
    <t>INGRESOS DE LOTIZACIONES/ FRACCIONAMIENTOS/ APROBACIÓN DE LEVANTAMIENTOS</t>
  </si>
  <si>
    <t>CONDUCIR EL CRECIMIENTO ARQUITECTÓNICO, URBANÍSTICO, AMBIENTAL Y PAISAJÍSTICO DE LOS CENTROS POBLADOS  Y LAS ACTIVIDADES QUE DESARROLLAN LOS HABITANTES DEL CANTÓN.</t>
  </si>
  <si>
    <t>PDYOT, PRDUCPE, PRDUS Y ORDENANZA PARA REGULARIZAR LAS URBANIZACIONES Y FRACCIONAMIENTOS DEL SUELO URBANO Y RURAL DEL CANTÓN CPE Y NORMAS DE CONSTRUCCIÓN</t>
  </si>
  <si>
    <t>MATRICULACIÓN VEHÍCULAR</t>
  </si>
  <si>
    <t>LEGALIZACIÓN DE TIERRAS INFORMES TÉCNICOS Y SOCIALIZACIÓN DEL CONVENIO CON EL MAGAP</t>
  </si>
  <si>
    <t>ASISTENTE ADMINISTRATIVO</t>
  </si>
  <si>
    <t>ASISTENTE ADMINISTRATIVO Y JEFE DE SECCIÓN</t>
  </si>
  <si>
    <t>REVISIÓN Y APROBACIÓN DE PLANOS</t>
  </si>
  <si>
    <t xml:space="preserve">REVISIÓN Y APROBACIÓN DE LEVANTAMIENTOS PLANÍMETRICOS </t>
  </si>
  <si>
    <t>EGRESADA/LCDA</t>
  </si>
  <si>
    <t>REVISIÓN Y APROBACIÓN DE URBANIZACIONES</t>
  </si>
  <si>
    <t>PROYECTO PARA LA ELABORACIÓN DEL PLAN DE MOVILIDAD, TRÁNSITO Y TRANSPORTE DEL CANTÓN CAMILO PONCE ENRÍQUEZ.</t>
  </si>
  <si>
    <t>PROYECTO DE DISEÑO Y CONSTRUCCIÓN DEL NUEVO EDIFICIO MUNICIPAL.</t>
  </si>
  <si>
    <t>COMPETENCIA EXCLUSIVA DE LOS GAD CANTONALES</t>
  </si>
  <si>
    <t>ADMINISTRACIÓN DIRECTA</t>
  </si>
  <si>
    <t>DIRECCIÓN DE PLANIFICACIÓN</t>
  </si>
  <si>
    <t>EN PROCESO MEDIANTE ADMINISTRACIÓN DIRECTA</t>
  </si>
  <si>
    <t>ACTUALIZACIÓN DE LOS PLANES REGULADORES URBANOS DE CAMILO PONCE ENRIQUEZ Y SHUMIRAL</t>
  </si>
  <si>
    <t>Elaboración de los términos de referencia</t>
  </si>
  <si>
    <t>REGULACIÓN Y CONTROL DEL CRECIMIENTO DE LOS CENTROS URBANOS Y RURALES</t>
  </si>
  <si>
    <t>GPS, CÁMARA, IMPRESORA Y COMPUTADORA</t>
  </si>
  <si>
    <t>Escrituras, layers ó shapes</t>
  </si>
  <si>
    <t>COMPUTADORA E IMPRESORA</t>
  </si>
  <si>
    <t>Plan             Proyectos     Indicadores           Metas y,                        Cédula presupuestaria</t>
  </si>
  <si>
    <t>IMPRESORA, COMPUTADORA, GPS Y CÁMARA</t>
  </si>
  <si>
    <t>Ordenanzas, nornativas, layers ó shapes y orthofoto</t>
  </si>
  <si>
    <t>Ordenanzas,  layers ó shapes y orthofoto</t>
  </si>
  <si>
    <t xml:space="preserve">IMPRESORA, COMPUTADORA, GPS, ESTACIÓN TOTAL Y CÁMARA </t>
  </si>
  <si>
    <t>Ordenanzas, nornativas, layers ó shapes</t>
  </si>
  <si>
    <t>Ley de Tr,ansito y Transporte y reglamento</t>
  </si>
  <si>
    <t>LINTERNA, CÁMARA, IMPRESORA Y COMPUTADORA</t>
  </si>
  <si>
    <t>Ordenanzas y nornativas</t>
  </si>
  <si>
    <t>ESCALIMETRO, COMPUTADORA E IMPRESORA</t>
  </si>
  <si>
    <t>Ordenanzas</t>
  </si>
  <si>
    <t xml:space="preserve">GPS, CÁMARA, COMPUTADORA E IMPRESORA </t>
  </si>
  <si>
    <t xml:space="preserve">IMPRESORA, COMPUTADORA, CÁMARA, FLEXÓMETRO, CINTA, GPS Y ESTACIÓN TOTAL </t>
  </si>
  <si>
    <t>Fortalecer el tejido social para el ejercicio del derechoa la participación ciudadana en todos los ámbitos del hacer público, mediante la promoción de espacios de diálogo, encuentro y concentración ciudadana.</t>
  </si>
  <si>
    <t>ESTUDIOS DE REGENERACIÓN URBANA</t>
  </si>
  <si>
    <t>ASISTENTE ADMINISTRATIVO,TÉCNICO Y DIRECTOR DE PLANIFICACIÓN</t>
  </si>
  <si>
    <t>ASISTENTE ADMINISTRATIVO, TÉCNICO Y DIRECTOR DE PLANIFICACIÓN</t>
  </si>
  <si>
    <t>ASISTENTE ADMINISTRATIVO Y TÉCNICO DE PLANIFICACIÓN</t>
  </si>
  <si>
    <t xml:space="preserve">ASISTENTE ADMINISTRATIVO,  TÉCNICO Y JEFE DE SECCIÓN </t>
  </si>
  <si>
    <t xml:space="preserve">ASISTENTE ADMINISTRATIVO, TÉCNICO Y JEFE DE SECCIÓN </t>
  </si>
  <si>
    <t xml:space="preserve">                                                                                     TRABAJO DE OFICINA: Recepción de planos, revisión de ordenanzas y normativas, digitalización de informe y aprobación e ingreso de trámite aprobado</t>
  </si>
  <si>
    <t xml:space="preserve">                                                                                     TRABAJO DE OFICINA: Revisión de ordenanzas y normativas, digitalización de permiso e ingreso de trámite aprobado</t>
  </si>
  <si>
    <t>TRABAJO DE CAMPO: Medición y replanteo de predios,toma decoordenadas referenciales y recopilación fotográfica                                                                                   TRABAJO DE OFICINA: Recepción de trámite, otorgamiento de turno, revisión de ordenanzas,  digitalización de informe e ingreso de trámite</t>
  </si>
  <si>
    <t>TRABAJO DE CAMPO: Inspección de edificaciones, toma de coordenadas referenciales y recopilación fotográfica                                                                                   TRABAJO DE OFICINA: Recepción de trámite, otorgación de turno,revisión de ordenanzas,  digitalización de certificados e ingreso de trámite</t>
  </si>
  <si>
    <t xml:space="preserve">                                                                                     TRABAJO DE OFICINA: Recepción de planos, revisión de ordenanzas, coordenadas,  cuadro de áreas y linderos,  digitalización de informes de revisión y aprobación e ingreso de trámite aprobado</t>
  </si>
  <si>
    <t xml:space="preserve">                                                                                     TRABAJO DE OFICINA: Recepción de planos, revisión de ordenanzas, coordenadas,  cuadro de áreas y linderos, digitalización de informes de revisión y aprobación e ingreso de trámite aprobado</t>
  </si>
  <si>
    <t>TRABAJO DE CAMPO: Inspección de edificaciones, toma de coordenadas referenciales y recopilación fotográfica                                                                                   TRABAJO DE OFICINA: Recepción de trámite, revisión de ordenanzas, digitalización de certificados e ingreso de trámite</t>
  </si>
  <si>
    <t xml:space="preserve">                                                                                     TRABAJO DE OFICINA: Recopilación de información, revisión del estado de ejecución de los proyectos priorizados y elaboración e ingreso de informe </t>
  </si>
  <si>
    <t>TRABAJO DE CAMPO: Medición  de predios,toma de coordenadas referenciales y recopilación fotográfica                                                                                   TRABAJO DE OFICINA: Recepción de trámite, otorgación de turno, revisión de ordenanzas, digitalización de coordenadas y elaboración e ingreso de informe</t>
  </si>
  <si>
    <t xml:space="preserve">                                                                                     TRABAJO DE OFICINA: Recepción de trámite, otorgación de turno, revisión de ordenanzas, normativas, clave catastral, escrituras, digitalización de certificado e ingreso de trámite</t>
  </si>
  <si>
    <t xml:space="preserve">                                                                                     TRABAJO DE OFICINA: Recepción de trámite, otorgación de turno, revisión de ordenanzas, normativas,  escrituras, digitalización de nueva clave catastral e ingreso de trámite</t>
  </si>
  <si>
    <t xml:space="preserve">                                                                                     TRABAJO DE OFICINA: Recopilación de información, revisión del estado de ejecución de los proyectos priorizados y ebaboración e ingreso de informe</t>
  </si>
  <si>
    <t>TRABAJO DE CAMPO: Inspección de los espacios para estacionamiento vehícular, entrevistas con vecinos del lugar y recopilación fotográfica                                                                                   TRABAJO DE OFICINA: Recepción de trámite, otorgación de turno, revisión de ley y reglamento, digitalización de informe de título habilitante e ingreso de trámite aprobado</t>
  </si>
  <si>
    <t>TRABAJO DE CAMPO: Revisión del vehículo y recopilación fotográfica                                                                                   TRABAJO DE OFICINA: Recepción de trámite, otorgación de turno, revisión de ley y reglamento, digitalización de informe de matriculación e ingreso del trámite aprobado.</t>
  </si>
  <si>
    <t>LCDA, ING. CÍVIL E ING. MECÁNICO</t>
  </si>
  <si>
    <t>LCDA Y ARQUITECTO</t>
  </si>
  <si>
    <t>EGRESADA LCDA Y ARQUITECTO</t>
  </si>
  <si>
    <t>LCDA E ING. AGRÓNOMO</t>
  </si>
  <si>
    <t>EGRESADA LCDA E ING. AGRÓNOMO</t>
  </si>
  <si>
    <t>LCDA, ING. CIVIL Y ARQUITECTO</t>
  </si>
  <si>
    <t>LCDA, ING. CÍVIL Y ARQUITECTO</t>
  </si>
  <si>
    <t>LCDA,TÉCNICO Y ARQUITECTO</t>
  </si>
  <si>
    <t>LCDA, TÉCNICO E ING. MECÁNICO</t>
  </si>
  <si>
    <t xml:space="preserve">151  trámites receptados </t>
  </si>
  <si>
    <t>100% de trámites despachados</t>
  </si>
  <si>
    <t xml:space="preserve">44  trámites receptados </t>
  </si>
  <si>
    <t xml:space="preserve">49  trámites receptados </t>
  </si>
  <si>
    <t xml:space="preserve">100  trámites receptados  </t>
  </si>
  <si>
    <t>76  trámites  receptados</t>
  </si>
  <si>
    <t>92% de trámites despachados</t>
  </si>
  <si>
    <t>no se ha receptado trámite</t>
  </si>
  <si>
    <t>1  trámite       receptado</t>
  </si>
  <si>
    <t>100% de trámite despachado</t>
  </si>
  <si>
    <t>1  simulacro de riesgos en la comunidad de La Fortuna</t>
  </si>
  <si>
    <t>60 personas capacitadas</t>
  </si>
  <si>
    <t>55 levantamientos realizados, 23 aprobados para trámite de legalización y 32rechazados por estar dentro de conseciones mineras y/o bosque protector.</t>
  </si>
  <si>
    <t>23 carpetas aprobadas</t>
  </si>
  <si>
    <t>1 51 trámites       receptados</t>
  </si>
  <si>
    <t>70 trámites       receptados</t>
  </si>
  <si>
    <t>5 proyectos priorizados en la SENPLADES</t>
  </si>
  <si>
    <t>0,8 (80%) por indice de cumplimiento de metas (ICM), calificado por SENPLADES</t>
  </si>
  <si>
    <t>3 trámites       receptadoS</t>
  </si>
  <si>
    <t>1 595 trámites       receptados</t>
  </si>
  <si>
    <t>AVANCE DE    METAS</t>
  </si>
  <si>
    <t>Recursos Municipales ingresos por actividad (USD)</t>
  </si>
  <si>
    <t>Recursos Municipales egresos por salarios (USD)</t>
  </si>
  <si>
    <t>Agencia Nacional de Tránsito (ANT)</t>
  </si>
  <si>
    <t>al final del 2016 haber atendido el 100% de las peticiones de los usuarios</t>
  </si>
  <si>
    <t>al final del 2016 haber atendido el 100% de las peticiones de los usurios</t>
  </si>
  <si>
    <t>Al final del 2016 haber cumplido con el seguimiento y ejecución del plan de contingencia.</t>
  </si>
  <si>
    <t>al final del 2016 llegar a 50 predios legalizados y catastrados.</t>
  </si>
  <si>
    <t>Al final del 2016 haber cumplido con el seguimiento y ejecución del PDYOT</t>
  </si>
  <si>
    <t>al final 2016 haber atendido el 100% de las peticiones de los usurios</t>
  </si>
  <si>
    <t>al final del  2016 haber atendido el 100% de las peticiones de los usurios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</si>
  <si>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</si>
  <si>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</si>
  <si>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</si>
  <si>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</si>
  <si>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</si>
  <si>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</si>
  <si>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</si>
  <si>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</si>
  <si>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</si>
  <si>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</si>
  <si>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</si>
  <si>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</si>
  <si>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 xml:space="preserve">GAD DE CAMILO PONCE ENRIQUEZ PLAN OPERATIVO ANUAL 2016                                                                                               </t>
  </si>
  <si>
    <t>M  1</t>
  </si>
  <si>
    <t>M  10</t>
  </si>
  <si>
    <t>M  11</t>
  </si>
  <si>
    <t>M  12</t>
  </si>
  <si>
    <t>Recursos Municipales (USD)</t>
  </si>
  <si>
    <t xml:space="preserve">servicios generales </t>
  </si>
  <si>
    <t>ADMINISTRACION DIRECTA</t>
  </si>
  <si>
    <t>PUBLICIDAD, IMPRESIONES, REPRODUCCIONES, Y OTROS.</t>
  </si>
  <si>
    <t>INFORMES DE PAGO.</t>
  </si>
  <si>
    <t xml:space="preserve">al 2016 haber CUMPLIDO CON TODOS LOS SERVICIOS GENERALES PLANIFICADOS </t>
  </si>
  <si>
    <t xml:space="preserve">TRIPTICOS, CUÑAS RADIALES, </t>
  </si>
  <si>
    <t>IMPRESORA ENTRE OTROS.</t>
  </si>
  <si>
    <t>GESPAM</t>
  </si>
  <si>
    <t>traslados, instalaciones, viaticos y subsistencias.</t>
  </si>
  <si>
    <t>viajes, capacitaciones, inspecciones tecnicas.</t>
  </si>
  <si>
    <t>AL 2016 el personal fortalecio sus capacidades y cumplio con verificaciones tecnicas.</t>
  </si>
  <si>
    <t>mulas, vehiculos, estadia.</t>
  </si>
  <si>
    <t>PA01-02</t>
  </si>
  <si>
    <t xml:space="preserve">instalaciones mantenimientos y reparaciones( infraestructura ) </t>
  </si>
  <si>
    <t>mantenimiento, reparacion e instalacion.</t>
  </si>
  <si>
    <t>AL 2016 tiene los sistemas de de agua potable y RRSS en operatividad.</t>
  </si>
  <si>
    <t>denuncias de usuarios, herramientas manuales, entre otras.</t>
  </si>
  <si>
    <t>mini cargador</t>
  </si>
  <si>
    <t>arrendamiento de bienes : maquinaria y equipos</t>
  </si>
  <si>
    <t>disponer de maquinaria necesaria para  cumplir con las actividades planificadas por esta direccion.</t>
  </si>
  <si>
    <t xml:space="preserve"> personal tecnico y obrero.</t>
  </si>
  <si>
    <t>alquiler de :  camabaja, camionetas, mulas, locales de eventos.</t>
  </si>
  <si>
    <t>AL 2016 se cumplio con las actividades planificadas.</t>
  </si>
  <si>
    <t>locales de eventos.</t>
  </si>
  <si>
    <t xml:space="preserve">camabaja, camionetas, mulas, </t>
  </si>
  <si>
    <t xml:space="preserve">arrendamiento de bienes : vehiculos ( recolectores ) </t>
  </si>
  <si>
    <t>contar con un servicio adecuado en la prestacion del servicos de recoleccion de desechos solidos.</t>
  </si>
  <si>
    <t>recoleccion, transporte y disposicion final.</t>
  </si>
  <si>
    <t>planillas mensuales.</t>
  </si>
  <si>
    <t>AL finales del 2016 se cumplio con una recoleccion de RRSS.adecuada.</t>
  </si>
  <si>
    <t xml:space="preserve">CONTRATO </t>
  </si>
  <si>
    <t>TECNICO</t>
  </si>
  <si>
    <t>RECOLECTORES.</t>
  </si>
  <si>
    <t xml:space="preserve">fiscalizacion e inspecciones tecnicas </t>
  </si>
  <si>
    <t>Fiscalizar los proyectos que se ejecutan en la Direccion</t>
  </si>
  <si>
    <t>Contratos, Terminos de Referencia, Perfiles de Proyectos</t>
  </si>
  <si>
    <t>Fiscalizar, inspecciones</t>
  </si>
  <si>
    <t>Planillas e informes</t>
  </si>
  <si>
    <t>al 2016 haber realizado la Fiscalizacion e Inspecciones</t>
  </si>
  <si>
    <t>TECNICOS</t>
  </si>
  <si>
    <t>CAMIONETA, CAMARA</t>
  </si>
  <si>
    <t>PA01-08</t>
  </si>
  <si>
    <t>Estudios de Factibilidad y Diseños Definitivos de los Sistemas de Alcantarillado Sanitario para las Comunidades de Granadillas, san Antonio, San Juan de Naranjillas y Rio Blanco</t>
  </si>
  <si>
    <t>Disponer de los Estudios para la Construccion de Obras Sanitarias</t>
  </si>
  <si>
    <t>Proceso de Contrtaciòn, visitas de campo, trabajos de gabinete, diagnosticos, levantamientos de informaciòn</t>
  </si>
  <si>
    <t>Al final del 2016 se dispone de los estudios listos para ejecutar la obra</t>
  </si>
  <si>
    <t>EQUIPO TOPOGRAFICO, VEHICULOS, GPS, CAMARA</t>
  </si>
  <si>
    <t xml:space="preserve">Estudios y diseño definitivo de las Unidades Basicas Saniatrias para las Comunidades de el Progreso, San Jacinto de Iñan, Union Azuaya, La Adelina, Rio Balao, Union de san Gerardo, Guadalupe y Mirador. </t>
  </si>
  <si>
    <t>“Estudios De Factibilidad Y Diseños Definitivos Para La Ampliacion Y Repotenciacion De Los Sistemas De Agua Potable Y Alcantarillado Sanitario Para Las Comunidades De Carmen De Pijili Y Shagal,</t>
  </si>
  <si>
    <t>Estudios De Factibilidad Y Diseños Definitivos Del Sistema De Alcantarillado Sanitario Para Las Comunidades De Nueva Esperanza Y Bella Rica,</t>
  </si>
  <si>
    <t>“Estudios De Factibilidad Y Diseños Definitivos Del Sistema De Agua Potable Y Alcantarillado Sanitario Para El Barrio Virgen Del Carmen De La Comunidad San Gerardo Y Agua Potable Para La Comunidad De Granadillas</t>
  </si>
  <si>
    <t>PB01-11</t>
  </si>
  <si>
    <t>MEJORAR LA CALIDAD DEL MEDIO AMBIENTE.</t>
  </si>
  <si>
    <t>Estudios ambientales</t>
  </si>
  <si>
    <t>Contar con fichas y planes de manejo  aprobados por el Ministerio de Ambiente.</t>
  </si>
  <si>
    <t>Terminos de referencias, SUIA.</t>
  </si>
  <si>
    <t>inpecciones de campo, trabajos de oficina.</t>
  </si>
  <si>
    <t>INFORMES DE PAGO- documentos aprobados por el MAE.</t>
  </si>
  <si>
    <t>Al final del 2016 los proyectos  ambientales cuentan con la parobacion del MAE.</t>
  </si>
  <si>
    <t>COMPUTADORA, GPS.</t>
  </si>
  <si>
    <t xml:space="preserve"> GESPAM-UGA.</t>
  </si>
  <si>
    <t>vestuario, materiales de oficina  y herramientas menores.</t>
  </si>
  <si>
    <t>Contar con implementos   necesarios para cumplir las labores dispuestas para el personal de la Direccion.</t>
  </si>
  <si>
    <t>personal tecnicos y obrero.</t>
  </si>
  <si>
    <t>comprar de materiales y herramientas.</t>
  </si>
  <si>
    <t>informes de pago.</t>
  </si>
  <si>
    <t>Al final del 2016 se  dispone de los materiales y herramientas necesarias.</t>
  </si>
  <si>
    <t>materiales de oficina  y herramientas menores.</t>
  </si>
  <si>
    <t xml:space="preserve"> GESPAM</t>
  </si>
  <si>
    <t xml:space="preserve">medicinas y productos farmaceuticos </t>
  </si>
  <si>
    <t>Contar con materiales y reactivos para el analisis de la calidad del Agua.</t>
  </si>
  <si>
    <t>TECNICO, EQUIPOS E INSTALACIONES.</t>
  </si>
  <si>
    <t>proceso contractual.</t>
  </si>
  <si>
    <t>contrato- acta de recepcion e informes de pago.</t>
  </si>
  <si>
    <t>Al final del 2016 se  dispone de materiales y reactivos para el analisis de la calidad del Agua.</t>
  </si>
  <si>
    <t xml:space="preserve">reactivos </t>
  </si>
  <si>
    <t>GESPAM-laboratorio</t>
  </si>
  <si>
    <t>insumos, bienes, materiales  y  suministros para la construccion .</t>
  </si>
  <si>
    <t>construir las obras adicionales necesrias para la rehabilitaciòn y mantenimiento de los sistemas de agua potable y alcantarillado</t>
  </si>
  <si>
    <t>Tecnicos, obreros y Herramienta menor</t>
  </si>
  <si>
    <t>Compra de materiales y ejcuciòn de obra</t>
  </si>
  <si>
    <t>Informes de Pago e informes tecnicos</t>
  </si>
  <si>
    <t>Al final del 2016 los sistemas de agua potable rehabilitados y con constante mantenimiento</t>
  </si>
  <si>
    <t>tuberias, accesorios, cemento, material petreo</t>
  </si>
  <si>
    <t>Camioneta, computadora</t>
  </si>
  <si>
    <t>PA01-04</t>
  </si>
  <si>
    <t>ampliacion del sistema de agua potable en la ciudad.</t>
  </si>
  <si>
    <t>Ampliar las redes y mejorar la cobertura del Sistema de Agua Potable</t>
  </si>
  <si>
    <t>Al final del 2016 se han ampliado los sistemas de agua Potable</t>
  </si>
  <si>
    <t>PA01-01</t>
  </si>
  <si>
    <t>obras adicionales en el sistema regional de agua potable</t>
  </si>
  <si>
    <t>Mejorar el sistema Regional  de Agua Potable</t>
  </si>
  <si>
    <t>ACTUAL SISTEMA REGIONAL NO CUBRE LA DEMANDA PROYECTA.</t>
  </si>
  <si>
    <t>PLANILLAS E INFORMES TECNICOS.</t>
  </si>
  <si>
    <t>Al final del 2016 se  mejorò la cobertura  del sistema Regional de agua Potable</t>
  </si>
  <si>
    <t>repotenciacion de los sistemas de agua potable varias comunidades. ( p.p)</t>
  </si>
  <si>
    <t>cumplir con la repotenciacion de los sistemas de agua potable varias comunidade concertados en los presupuestos participativos .</t>
  </si>
  <si>
    <t>Al final del 2016 se mejoro los sistemas de agua potable y se cumplio con los P.P.</t>
  </si>
  <si>
    <t>operación, reparacion y mantenimiento del sistema de Alcantarillado sanitario cabecera cantonal.</t>
  </si>
  <si>
    <t>Realizar  el mantenimiento y operación  al sistema de Alclantarillado Sanitario.</t>
  </si>
  <si>
    <t>sistema de Alcantarillado sanitario,   personal tecnico y obrero .</t>
  </si>
  <si>
    <t>A diciembre del 2016  se tiene un sistema en perfectas condiciones.</t>
  </si>
  <si>
    <t>PA01-03</t>
  </si>
  <si>
    <t>relleno sanitario - etapa I</t>
  </si>
  <si>
    <t>1.- disponer de  los recursos  para iniciar la   ETAPA -I ,  del relleno sanitario con su respectiva viabilidad tecnica aprobodo por la autoridad ambiental .</t>
  </si>
  <si>
    <t>POT, estudio del cierre tecnico, viabilidad tecnica del estudio.</t>
  </si>
  <si>
    <t>gestionar los recursos, iniciar los procesos contractuales.</t>
  </si>
  <si>
    <t>A diciembre del 2016  se construye el 50%  de la primera fase.</t>
  </si>
  <si>
    <t>EXCAVADORA</t>
  </si>
  <si>
    <t>DEBE</t>
  </si>
  <si>
    <t>GESPAM -MANCOMUNIDAD</t>
  </si>
  <si>
    <t>OBJETIVOS</t>
  </si>
  <si>
    <t>RESPONSABLES</t>
  </si>
  <si>
    <t>CRONOGRAMA 2016</t>
  </si>
  <si>
    <t>Construcción de aceras, 
bordillos y cunetas del  centro  cantonal de  Camilo Ponce Enriquez, provincia del Azuay</t>
  </si>
  <si>
    <t xml:space="preserve">Fortalecer e Impulsar  programas y 
proyectos en la construcción  de sistemas 
viales del Cantón mejorando las condiciones 
de mobilidad y transporte de la población.
</t>
  </si>
  <si>
    <t>Vías, veredas y bordillos en 
excelentes condiciones</t>
  </si>
  <si>
    <t xml:space="preserve">Mejoras y mantenimiento vial
</t>
  </si>
  <si>
    <t>Contratación</t>
  </si>
  <si>
    <t>x</t>
  </si>
  <si>
    <r>
      <t>Construcción de aceras, bordillos y cunetas del centro</t>
    </r>
    <r>
      <rPr>
        <sz val="9"/>
        <color rgb="FFFF0000"/>
        <rFont val="Arial"/>
        <family val="2"/>
      </rPr>
      <t xml:space="preserve"> </t>
    </r>
    <r>
      <rPr>
        <sz val="9"/>
        <rFont val="Arial"/>
        <family val="2"/>
      </rPr>
      <t>de</t>
    </r>
    <r>
      <rPr>
        <sz val="9"/>
        <color indexed="8"/>
        <rFont val="Arial"/>
        <family val="2"/>
      </rPr>
      <t xml:space="preserve"> Shumiral, del cantón de  Camilo Ponce Enriquez, provincia del Azuay</t>
    </r>
  </si>
  <si>
    <t>Proyecto Regeneración Urbana, cogestion con la comunidad de la ciudad Camilo Ponce Enriquez, del cantón Camilo Ponce Enriquez, provincia del Azuay</t>
  </si>
  <si>
    <t>Construir espacios de encuentro común y fortalecer la identidad nacional, las identidades diversas, la 
plurinacionalidad y la interculturalidad</t>
  </si>
  <si>
    <t>Cambio visual, recreativo y estético en cuanto al 
mejoramiento de equipamiento público</t>
  </si>
  <si>
    <t>Satisfacer las demandas de toda la población, mejorando constantemente la prestación de servicios</t>
  </si>
  <si>
    <t>Trabajo en conjunto con la comunidad</t>
  </si>
  <si>
    <t>Apertura y mantenimiento vial de Zona Urbana del cantón Camilo Ponce Enriquez, provincia del Azuay</t>
  </si>
  <si>
    <t>Mantenimiento y mejoramientos de calles urbanas</t>
  </si>
  <si>
    <t>Vías en 
excelentes condiciones</t>
  </si>
  <si>
    <t>Satisfacer la demanda de la población con los mejoramientos viales</t>
  </si>
  <si>
    <t>Mantenimiento Vial de la Zona Rural, del cantón Camilo Ponce Enriquez; mediante Convenio con el GAD Provincial del Azuay</t>
  </si>
  <si>
    <t>Mantenimiento y mejoramientos viales en zonas rurales del cantón</t>
  </si>
  <si>
    <t>Construcción de alcantarilla cajón en el barrio Buenos Aires, del cantón Camilo Ponce Enriquez, provincia del Azuay</t>
  </si>
  <si>
    <t>Construcción de alcantarilla cajón en el barrio Tres de Noviembre, del cantón Camilo Ponce Enriquez, provincia del Azuay</t>
  </si>
  <si>
    <t>Construcción de Puente en el barrio Nueve de Mayo, del cantón Camilo Ponce Enriquez, provincia del Azuay</t>
  </si>
  <si>
    <t>Construcción de canchas en varias comunidades, del cantón Camilo Ponce Enriquez, provincia del Azuay</t>
  </si>
  <si>
    <t>Construir y mejorar espacios destinados al deporte en las comunidades y barrios del cantón</t>
  </si>
  <si>
    <t>Población beneficiada con la ejecución del proyecto</t>
  </si>
  <si>
    <t>Disponer de espacios destinados al deporte.</t>
  </si>
  <si>
    <t>Construcción de taller mecanico municipal del cantón Camilo Ponce Enriquez, provincia del Azuay</t>
  </si>
  <si>
    <t>Construcción de cubierta metalica de canchas: Pijili, Shumiral y Luz y Guia, del cantón Camilo Ponce Enriquez, provincia del Azuay</t>
  </si>
  <si>
    <t>Disponer de una infraestructura adecuada para los eventos deportivos y recreativos</t>
  </si>
  <si>
    <t>Estructuras deportivas en condiciones optimas</t>
  </si>
  <si>
    <t>Mejoras en infraestructuras deportivas</t>
  </si>
  <si>
    <t>Construcción del Centro Comercial Municipal, del cantón Camilo Ponce Enriquez, provincia del Azuay</t>
  </si>
  <si>
    <t>Disponer de una infraestructura adecuada que garantice la realización de las actividades comerciales y de abastecimiento con seguridad, higiene y confort a través de una propuesta de diseño arquitectónico, coadyuvando de esta manera al desarrollo económico, social y urbanístico de la ciudad.</t>
  </si>
  <si>
    <t>Dotar de la Infraestructura necesaria y adecuada para mejorar el desarrollo comercial del cantón</t>
  </si>
  <si>
    <t>Satisfacer a la población de mejores infraestructuras de servicio a la comunidad</t>
  </si>
  <si>
    <t>PLAN NACIONAL DE DESARROLLO</t>
  </si>
  <si>
    <t>ESTRATEGIA TERRITORIAL</t>
  </si>
  <si>
    <t>LINEAMIENTOS ESTRATEGICOS PROVINCIALES</t>
  </si>
  <si>
    <t>LINEAMIENTOS ESTRATÉGICOS CANTONALES</t>
  </si>
  <si>
    <t>b.1) IDENTIFICACIÓN</t>
  </si>
  <si>
    <t>b.2)</t>
  </si>
  <si>
    <t>b.3) OBJETIVOS</t>
  </si>
  <si>
    <t>b.4) UBICACIÓN de LA INVERSION</t>
  </si>
  <si>
    <t>b.5) IMPACTOS DEL PROYECTO (Población beneficiaria)</t>
  </si>
  <si>
    <t>b.6) ESTADO DEL PROYECTO A= arrastre/ N= nuevo</t>
  </si>
  <si>
    <t>b.7) COSTO</t>
  </si>
  <si>
    <t>MONTO TOTAL</t>
  </si>
  <si>
    <t>b.8) FUENTES DE FINANCIAMIENTO</t>
  </si>
  <si>
    <t>b.9) UNIDAD EJECUTORA</t>
  </si>
  <si>
    <t>b.10) DURACIÓN</t>
  </si>
  <si>
    <t>b.11) MODALIDAD EJECUCION</t>
  </si>
  <si>
    <t>b.12) ASPECTOS GENERALES</t>
  </si>
  <si>
    <t>PROGRAMACIÓN DE LA  EJECUCIÓN 2015</t>
  </si>
  <si>
    <t>OBJETIVOS/METAS</t>
  </si>
  <si>
    <t>TEMATICAS</t>
  </si>
  <si>
    <t>SISTEMAS DE DESARROLLO</t>
  </si>
  <si>
    <t>SUBSISTEMAS</t>
  </si>
  <si>
    <t xml:space="preserve">Objetivo </t>
  </si>
  <si>
    <t>Ambito/Programa</t>
  </si>
  <si>
    <t>Número</t>
  </si>
  <si>
    <t>Nombre del proyecto</t>
  </si>
  <si>
    <t>Línea Base</t>
  </si>
  <si>
    <t>Objetivo General</t>
  </si>
  <si>
    <t>Objetivos Específicos</t>
  </si>
  <si>
    <t>Área Urbana</t>
  </si>
  <si>
    <t>Area Rural</t>
  </si>
  <si>
    <t>Barrio / Comunidad</t>
  </si>
  <si>
    <t>Estudios (USD)</t>
  </si>
  <si>
    <t>Ejecución (USD)</t>
  </si>
  <si>
    <t>TRANSFERENCIAS COOTAD</t>
  </si>
  <si>
    <t>Crédito (USD)</t>
  </si>
  <si>
    <t>CONSEJO PROVINCIAL</t>
  </si>
  <si>
    <t>Aporte de los Beneficiarios (USD)</t>
  </si>
  <si>
    <t>Cooperación (USD)</t>
  </si>
  <si>
    <t>Otros (USD)</t>
  </si>
  <si>
    <t>INVERSIÓN</t>
  </si>
  <si>
    <t>Dirección / responsable</t>
  </si>
  <si>
    <t>Unidad responsable</t>
  </si>
  <si>
    <t>Técnico responsable</t>
  </si>
  <si>
    <t>Inicio (dd/mm/aaaa)</t>
  </si>
  <si>
    <t>Término (dd/mm/aaaa)</t>
  </si>
  <si>
    <t>D= directa/ C=contrato/ GC=gestión compartida/ DNG=delegación nivel gobierno/ CC=cogestión comunidad</t>
  </si>
  <si>
    <t>Observaciones</t>
  </si>
  <si>
    <t>I CUATRIMESTRE</t>
  </si>
  <si>
    <t>II CUATRIMESTRE</t>
  </si>
  <si>
    <t xml:space="preserve">III CUATRIMESTRE </t>
  </si>
  <si>
    <t>TOTAL PRESUPUESTO</t>
  </si>
  <si>
    <t xml:space="preserve">Construir un estado democratico para el buen vivir. </t>
  </si>
  <si>
    <t>Mejorar la calidad de vida de la población.</t>
  </si>
  <si>
    <t>Patrocinio y defensa del GAD. Municipal</t>
  </si>
  <si>
    <t xml:space="preserve">Patrocinio Legal  en General </t>
  </si>
  <si>
    <t xml:space="preserve">Juicios, Apelaciones y Casaciones </t>
  </si>
  <si>
    <t xml:space="preserve">Agotar recursos de ley </t>
  </si>
  <si>
    <t xml:space="preserve">Patrocionio y defensa oportuna </t>
  </si>
  <si>
    <t xml:space="preserve">Defensa de intereses institucionales </t>
  </si>
  <si>
    <t>N</t>
  </si>
  <si>
    <t xml:space="preserve">Direccion de Asesoria Juridica </t>
  </si>
  <si>
    <t>Director</t>
  </si>
  <si>
    <t>X</t>
  </si>
  <si>
    <t>OBSERVACIÓN: CABE PRECISAR QUE EL POA ORIGINAL DE LA DIRECCIÓN DE PROCURADURÍA SÍNDICA, CONTEMPLABA UN VALOR DE 360000 DÓLARES; SIN EMBARGO, LA DIRECCIÓN FINANCIERA ATENDIENDO UNA POLÍTICA DE AUSTERIDAD INSTITUCIONAL, MODIFICÓ DICHO INSTRUMENTO, QUEDANDO ÚNICA Y EXCLUSIVAMENTE, "PATROCINIO LEGAL EN GENERAL", POR UN MONTO DE USD. $ 100,000.00 (CIEN MIL DÓLARES DE LOS ESTADOS UNIDOS DE AMÉRICA); EMPERO A NUESTRO DEPARTAMENTO NUNCA LLEGÓ DICHO DOCUMENTO CORREGIDO.</t>
  </si>
  <si>
    <t>PROCESO DE EJECUCIÓN</t>
  </si>
  <si>
    <t>DIRECCIÓN DE GESTIÓN SOCIAL</t>
  </si>
  <si>
    <t xml:space="preserve">GAD DE CAMILO PONCE ENRÍQUEZ PLAN OPERATIVO ANUAL 2016                                                                                               </t>
  </si>
  <si>
    <t>DIRECCIÓN DE SERVICIOS PÚBLICOS Y AMBIENTALES</t>
  </si>
  <si>
    <t xml:space="preserve">Dotación de servcios básicos </t>
  </si>
  <si>
    <t xml:space="preserve">Dotación de servicios básicos </t>
  </si>
  <si>
    <t>difundir lads actividades ejecutadas por esta direccción.</t>
  </si>
  <si>
    <t>trasladarnos a viajes internos y externos de la Cantón para asistir a capacitaciones y cumplir otras actividades .</t>
  </si>
  <si>
    <t>haber realizado el mantenimiento y operación a los sistemas de agua potable y desechos sólidos.</t>
  </si>
  <si>
    <t xml:space="preserve">Dotación de servIcios básicos </t>
  </si>
  <si>
    <t>Contratación pública</t>
  </si>
  <si>
    <t>Contratación pública.</t>
  </si>
  <si>
    <t>invitaciones,  personal técnico y obrero.</t>
  </si>
  <si>
    <t>planificación- unidad de diseño y publicidad.</t>
  </si>
  <si>
    <t>sistema de agua potable y  RRSS en funcionamiento con  personal técnico y obrero .</t>
  </si>
  <si>
    <t>CRONOGRAMA INVERSIÓN  2016</t>
  </si>
  <si>
    <t>SEGUIMIENTO Y EVALUCIÓN 2016</t>
  </si>
  <si>
    <t>DIRECCIÓN DE GESPAM</t>
  </si>
  <si>
    <t>UNIDAD DE CULTURA</t>
  </si>
  <si>
    <t>Objetivo Especifico</t>
  </si>
  <si>
    <t>M           1</t>
  </si>
  <si>
    <t>M           2</t>
  </si>
  <si>
    <t>M           3</t>
  </si>
  <si>
    <t>M           4</t>
  </si>
  <si>
    <t>M           5</t>
  </si>
  <si>
    <t>M           6</t>
  </si>
  <si>
    <t>M           7</t>
  </si>
  <si>
    <t>M           8</t>
  </si>
  <si>
    <t>M           9</t>
  </si>
  <si>
    <t>M           10</t>
  </si>
  <si>
    <t>M           11</t>
  </si>
  <si>
    <t>M           12</t>
  </si>
  <si>
    <t>PROMOCIÓN DE PROGRAMAS, TRADICIONES Y COSTUMBRES CULTURALES  CANTONALES</t>
  </si>
  <si>
    <t>PS04-04</t>
  </si>
  <si>
    <t xml:space="preserve">Promover, estimular y desarrollar las actividades culturales en niños, jovenes, adultos y gestores culturales </t>
  </si>
  <si>
    <t>Fortalecer el talento artístico local consolidado.</t>
  </si>
  <si>
    <t>Contratacion de Tecnico coordinador</t>
  </si>
  <si>
    <t>Talleres de capacitación especializada en danza y canto.</t>
  </si>
  <si>
    <t>A diciembre dos talleres de capacitación especializada (danza y canto)</t>
  </si>
  <si>
    <t>Formar nuevos Actores culturales que permitan consolidar la identidad cultural cantonal.</t>
  </si>
  <si>
    <t>Talleres permanentes de artes plásticas, escénicas, percusión e instrumentos de cuerda.</t>
  </si>
  <si>
    <t>A diciembre nuevos actores culturales capacitados.</t>
  </si>
  <si>
    <t xml:space="preserve">Gestionar la dotación de  espacios físicos para el desarrollo de actividades de los actores culturales. </t>
  </si>
  <si>
    <t xml:space="preserve">Convenios con comités barriales y municipio                            </t>
  </si>
  <si>
    <t>A diciembre se cuenta con  espacios adecuados</t>
  </si>
  <si>
    <t xml:space="preserve">Fomentar espacios de expresión cultural para niños, jovenes y adultos. </t>
  </si>
  <si>
    <t>Talleres vacacionales 2016 (Taller de Artes plásticas y danza)</t>
  </si>
  <si>
    <t>A diciembre un taller de capacitación:Artes plásticas y danza</t>
  </si>
  <si>
    <t>Contribuir al rescate desde la expresión artística y cultural, las costumbres y tradiciones de los pueblos que dan origen al cantón, en la perspectiva de configurar una identidad propia de Camilo Ponce Enríquez.</t>
  </si>
  <si>
    <t>Generar un espacio permanente de promociòn y desarrollo de las expresiones artìsticas culturales.</t>
  </si>
  <si>
    <t>Participacion en fiestas comunitarias</t>
  </si>
  <si>
    <t>A diciembre 100% de los eventos ejecutados</t>
  </si>
  <si>
    <t>Incentivar a los actores y gestores culturales, en la tarea de construir desde las costumbres y tradiciones sus expresiones artísticas, la identidad cultural del cantón</t>
  </si>
  <si>
    <t>Participacion en fiestas barriales</t>
  </si>
  <si>
    <t xml:space="preserve">Participacion en el carnaval 2016 </t>
  </si>
  <si>
    <t>Promover la participacion de la colectividad en la celebracion y conmemoracion de creencias y participacion ciudadana</t>
  </si>
  <si>
    <t>A mayo 1 evento ejecutado</t>
  </si>
  <si>
    <t xml:space="preserve">Difundir los valores civicos de la historia del Cantón </t>
  </si>
  <si>
    <t>Activar a la ciudad entorno a la cultura y el arte a traves de programas artisticos y culturales.</t>
  </si>
  <si>
    <t>Participacion de actores culturales cantonales e intercantonales en danza, musica y pintura (agosto mes de las artes)</t>
  </si>
  <si>
    <t>A agosto 3 grupos participantes e involucrados en la gestión cultural.</t>
  </si>
  <si>
    <t>Ejecución del Dia civico Cantonal- 16 de septiembre</t>
  </si>
  <si>
    <t>1 Desfile Cívico comunitario ejecutado el 16 de septiembre</t>
  </si>
  <si>
    <t>Ejecución del Aniversario de Cantonización</t>
  </si>
  <si>
    <t>A marzo 1 programa de festividades de aniversario de cantonización ejecutado al 100%</t>
  </si>
  <si>
    <t>EXPROPIAR UN PREDIO PARA EL PROYECTO CONSTRUCCION DEL CENTRO CULTURAL CANTONAL.</t>
  </si>
  <si>
    <t>Gestionar la expropiación del terreno para la construccion del Centro cultural Cantonal</t>
  </si>
  <si>
    <t>Contar con el predio para la construccion del centro cultural cantonal</t>
  </si>
  <si>
    <t>Retomar trámites para la expropiacion o donación de terreno</t>
  </si>
  <si>
    <t>A Diciembre se cuenta con terreno expropiado.</t>
  </si>
  <si>
    <t>NOMBRE DEL PROYECTO</t>
  </si>
  <si>
    <t>PROGRAMACIÓN DE LA  EJECUCIÓN 2016</t>
  </si>
  <si>
    <t>UNIDAD DE TURISMO</t>
  </si>
  <si>
    <t xml:space="preserve">PROYECTO PARA LA EJECUCIÓN DEL PLAN DE DESARROLLO TURISTICO MUNICIPAL </t>
  </si>
  <si>
    <t>PS04 - 05</t>
  </si>
  <si>
    <t>Fomentar el turismo local a través de la promoción de los recursos naturales, costumbres y tradiciones para preservar el medio y dinamizar la economía local.</t>
  </si>
  <si>
    <t xml:space="preserve">Ejecutar del Plan de Desarrollo turistico Municipal </t>
  </si>
  <si>
    <t xml:space="preserve">Actualziación de los atractivos turístivos a nivel cantonal </t>
  </si>
  <si>
    <t xml:space="preserve">A noviembre del 2016 se contará con la actualización del inventario turístico  </t>
  </si>
  <si>
    <t xml:space="preserve">GABRIELA MALDONADO GARCIA </t>
  </si>
  <si>
    <t xml:space="preserve">Actualización del Plan de desarrollo turístico </t>
  </si>
  <si>
    <t xml:space="preserve">A agosto del 2016, se contará con el plan actualizado </t>
  </si>
  <si>
    <t xml:space="preserve">Talleres de sensibilización a las comunidades en donde se encuentran los atractivos turísticos </t>
  </si>
  <si>
    <t xml:space="preserve">A noviembre del 2016, se contará con 6 comunidades sensibilizadas. </t>
  </si>
  <si>
    <t xml:space="preserve">se ejecutaran a nivel cantonl 6 talleres de capacitacion </t>
  </si>
  <si>
    <t xml:space="preserve">esferos, papelotes, marcadores, pizarra, 5 resmas de hojas A4, carpetas, tablero </t>
  </si>
  <si>
    <t xml:space="preserve">3 facilitadores </t>
  </si>
  <si>
    <t xml:space="preserve">Computadora, proyector, mesas, sillas </t>
  </si>
  <si>
    <t>Participación a Ferias Turísticas cantonales y provinciales</t>
  </si>
  <si>
    <t xml:space="preserve">A agosto del 2016, se abra asistido a 3 ferias </t>
  </si>
  <si>
    <t xml:space="preserve">se participara a 4 ferias turisticas </t>
  </si>
  <si>
    <t>productos agricolas, esferos, publicidad</t>
  </si>
  <si>
    <t xml:space="preserve">transporte, stand, mesas, sillas, infocu, computadora, parlante, publicidad </t>
  </si>
  <si>
    <t xml:space="preserve">Mejoramiento de los servicios de atención en la ruta turísticas Aguas Calientes de Zhagal </t>
  </si>
  <si>
    <t xml:space="preserve">A setiembre del 2016, se contará adecuada las Aguas Termales de Zhagal </t>
  </si>
  <si>
    <t xml:space="preserve">mejoramiento de los servicios en la ruta aguas calientes hasta el mes de diciembre </t>
  </si>
  <si>
    <t>materiales de construccion</t>
  </si>
  <si>
    <t xml:space="preserve">Implementar herramientas legales </t>
  </si>
  <si>
    <t xml:space="preserve">Creación de la Ordenanza del Plan de Desarrollo Turístico y la Unidad de Turismo </t>
  </si>
  <si>
    <t xml:space="preserve">el 100% del proceso de la creacion de la ordenanza cumplido </t>
  </si>
  <si>
    <t xml:space="preserve">A diciembre del 2016, se contara con una ordenanza y la unidad en funcionamiento </t>
  </si>
  <si>
    <t xml:space="preserve">4 resmas de hojas A4, papelotes, esferos, tableros, marcadores, publicidad </t>
  </si>
  <si>
    <t xml:space="preserve">ordenanza de turismo </t>
  </si>
  <si>
    <t xml:space="preserve">Socialización de la Ordenanza con los prestadores de servicios </t>
  </si>
  <si>
    <t xml:space="preserve">mesas, sillas, computadora, proyector, local para la socialización </t>
  </si>
  <si>
    <t xml:space="preserve">Aprobación de la Ordenanza por parte de los Concejales </t>
  </si>
  <si>
    <t>mesas, silllas, computadora, proyector, impresiones de la ordenanza</t>
  </si>
  <si>
    <t xml:space="preserve">Formar comité de jóvenes para Guías nativos comunitarios </t>
  </si>
  <si>
    <t>A julio del 2016, se tendra formado 8 guías nativos.</t>
  </si>
  <si>
    <t xml:space="preserve">Se contara con un  grupo de jovenes de 8 personas como guias nativos </t>
  </si>
  <si>
    <t xml:space="preserve">1 facilitador </t>
  </si>
  <si>
    <t xml:space="preserve">publicidad, mesas, sillas, computadora, proyector, local para la reunión </t>
  </si>
  <si>
    <t xml:space="preserve">Promocionar los atractivos turisticos </t>
  </si>
  <si>
    <t xml:space="preserve">Creación de la Pagina WEB de turismo  </t>
  </si>
  <si>
    <t xml:space="preserve">A noviembre se contara con una pagina Web con toda la informacion turistica - a mayo se contara con toda la promocion turistica de los atractivos del cantón </t>
  </si>
  <si>
    <t>4 resmas de hojas A4, esferos, carpetas, tableros</t>
  </si>
  <si>
    <t xml:space="preserve">informacion de los atractivos turisticos, camara, computadora, proyector </t>
  </si>
  <si>
    <t>Impresión de dípticos, trípticos, plegables</t>
  </si>
  <si>
    <t xml:space="preserve">A septiembre del 2016, en un 70% de la poblacion tendra informacion de los atractivos </t>
  </si>
  <si>
    <t xml:space="preserve">Promoción de los atractivos turicticos intercantonal </t>
  </si>
  <si>
    <t xml:space="preserve">Difusión en las redes sociales, radio y televisión </t>
  </si>
  <si>
    <t xml:space="preserve">Promoción de la marca turística a nivel cantonal a través de los prestadores de servicios </t>
  </si>
  <si>
    <t xml:space="preserve">Promocion del rescate de la identidad cultural. </t>
  </si>
  <si>
    <t xml:space="preserve">A febrero 2016, se ejucutaria al 100% las actividades de carnaval </t>
  </si>
  <si>
    <t xml:space="preserve">a febrero se tendria todas las actividades ejecutadas </t>
  </si>
  <si>
    <t xml:space="preserve">PROYECTO DE RECREACIÓN COMUNITARIA BALNEARIO RÍO GALA </t>
  </si>
  <si>
    <t xml:space="preserve">PS04 - 06 </t>
  </si>
  <si>
    <t xml:space="preserve">Fomentar el turismo local y recreacional del cantón </t>
  </si>
  <si>
    <t xml:space="preserve">Adecuar el Balneraio Río Gala </t>
  </si>
  <si>
    <t xml:space="preserve">Continuación con la II Fase del Rio Gala </t>
  </si>
  <si>
    <t xml:space="preserve">A septiembre del 2016, se contara con la segunda fase del proyecto </t>
  </si>
  <si>
    <t xml:space="preserve">a noviembre se contara con un 80% ejecutado la II fase del Río Gala </t>
  </si>
  <si>
    <t xml:space="preserve">Charlas de limpieza y cuidado del lugar </t>
  </si>
  <si>
    <t>a septiembre se tendra 4 barrios de shumoiral capacitados en la limpieza y cuidado del rio Gala en coordinación con GESPAM</t>
  </si>
  <si>
    <t>coputadora, mesas, sillas, proyector, local para las charles</t>
  </si>
  <si>
    <t xml:space="preserve">Reforestación del área en coordinación con GESPAN </t>
  </si>
  <si>
    <t>OBJETIVOS/ METAS</t>
  </si>
  <si>
    <t>EJES DE ACCIÓN</t>
  </si>
  <si>
    <t>CÓDIGO PDYOT</t>
  </si>
  <si>
    <t xml:space="preserve">Actividades </t>
  </si>
  <si>
    <t>RESULTADOS</t>
  </si>
  <si>
    <t xml:space="preserve"> D= directa/ C=contrato/ GC=gestión compartida/ DNG=delegación nivel gobierno/ CC=cogestión comunidad</t>
  </si>
  <si>
    <t>I TRIMESTRE</t>
  </si>
  <si>
    <t>II TRIMESTRE</t>
  </si>
  <si>
    <t xml:space="preserve">III TRIMESTRE </t>
  </si>
  <si>
    <t xml:space="preserve">IV TRIMESTRE </t>
  </si>
  <si>
    <r>
      <rPr>
        <b/>
        <sz val="8"/>
        <rFont val="Times New Roman"/>
        <family val="1"/>
      </rPr>
      <t>OBJETIVO 3.-</t>
    </r>
    <r>
      <rPr>
        <sz val="8"/>
        <rFont val="Times New Roman"/>
        <family val="1"/>
      </rPr>
      <t xml:space="preserve"> Mejorar la calidad de vida de la poblacion</t>
    </r>
  </si>
  <si>
    <t>CULTURA DEPORTIVA</t>
  </si>
  <si>
    <t>SOCIO CULTURAL</t>
  </si>
  <si>
    <t>CANTONAL</t>
  </si>
  <si>
    <t>FESTIVAL E INTEGRACION DEPORTIVA COMUNITARIA PONCE 2016</t>
  </si>
  <si>
    <t>Ordenanza, PDYOT</t>
  </si>
  <si>
    <t xml:space="preserve">PROMOVER LAS ACTIVIDADES F'ISICAS DEPORTIVAS  Y RECREATIVAS PARA LA COMUNIDAD CON EL USO FORMATIVO DEL TIEMPO LIBRE A TRAVES DE TORNEOS, FESTIVALES, FERIAS Y TALLERES, QUE PERMITAN UN ESTILO DE VIDA SALUDABLE PERMANENTE, EN EL CANTÓN CAMILO PONCE ENRIQUEZ </t>
  </si>
  <si>
    <t>Organizar  eventos deportivos y de recreación en cada una de las comunidades.</t>
  </si>
  <si>
    <t>FESTIVAL DEPORTIVO RECREATIVO</t>
  </si>
  <si>
    <t>Incremento de participación significativa de las personas en la mayoría de los eventos que se ejecuten</t>
  </si>
  <si>
    <t>Porcentaje de participación de la ciudadanía en los eventos deportivos y de recreacion  a nivel intercomuntario institucional.</t>
  </si>
  <si>
    <t>DGSyTD</t>
  </si>
  <si>
    <t>UNIDAD DE DEPORTE</t>
  </si>
  <si>
    <t>Edison Jairo Alcivar Mora</t>
  </si>
  <si>
    <t>D</t>
  </si>
  <si>
    <t xml:space="preserve">La asistencia deportiva y de recreacion para la comunidad es un programa de atencion directa con la poblacion, el mismo que se debe priorizar ya que ayuda a dirigir la politica publica como vision de esta administracion </t>
  </si>
  <si>
    <t>  Sensibilizar a la comunidad deportiva,   a través de talleres que fomente una relación afectiva y de compromiso con la sociedad, la familia, comunidad e instituciones del estado.</t>
  </si>
  <si>
    <t>TORNEO INFANTI DE FUTBOL</t>
  </si>
  <si>
    <t xml:space="preserve">Número de participantes que asisten a los eventos de fútbol, baloncesto, atletismo, tae kwon do, natacion. </t>
  </si>
  <si>
    <t>GOTyDS</t>
  </si>
  <si>
    <t>Técnico deportivo</t>
  </si>
  <si>
    <t>Actas de juego.</t>
  </si>
  <si>
    <t>TORNEO INTERBARRIAL DE BALONCESTO PRE JUVENIL</t>
  </si>
  <si>
    <t>Nomina de participantes.</t>
  </si>
  <si>
    <t>         Conservar  en buen estado los campos de recreación y campos deportivos de La Florida, San Alfonso, Ponce Enríquez, Shumiral.</t>
  </si>
  <si>
    <t>FESTIVAL ATLETICO POR L SALUD Y LA VIDA PONCE 2016</t>
  </si>
  <si>
    <t>La comunidad participante del evento al final del año gozará de un mejor estado físico y sobretodo mejorará su salud.</t>
  </si>
  <si>
    <t>Convenios interinstitucionales con empresas publicas y privadas.</t>
  </si>
  <si>
    <t>      Fomentar a la comunidad actividades para el buen uso del tiempo libre.</t>
  </si>
  <si>
    <t xml:space="preserve">Muchos participantes seguiran asistiendo a las disciplinas impartidas en el año 2016 y encontraran su potencial en cierta disciplina que decidan practicar, incentintivando de esta forma a que pyedan participar en futuros eventos nacionales e internacionales. </t>
  </si>
  <si>
    <t>Informes de los entrenadores-promotores</t>
  </si>
  <si>
    <t>TORNEO DE INDOR FUTBOL PONCE 2016, I EDICION COPA ALCALDIA CPE.</t>
  </si>
  <si>
    <t>TORNEO INTERBARRIAL DE FUTBOL JUVENIL, COPA ALCALDIA 2016</t>
  </si>
  <si>
    <t>FESTIVAL INTER INSTITUCIONAL</t>
  </si>
  <si>
    <t>FERIA DEPORTIVA EN CONMEMORACIO DEL DIA DEL DEPORTE ECUATORIANO</t>
  </si>
  <si>
    <t>TORNEO DE ECUAVOLLEY</t>
  </si>
  <si>
    <t>FESTIVAL INTRAINSTITUCIONAL</t>
  </si>
  <si>
    <t>TOTAL DE UNIDAD DE DEPORTES</t>
  </si>
  <si>
    <t>UNIDAD DE DEPORTES</t>
  </si>
  <si>
    <t>b.9). UNIDAD EJECUTORA</t>
  </si>
  <si>
    <t>RESULTADO</t>
  </si>
  <si>
    <r>
      <t xml:space="preserve">OBJETIVO 5.- </t>
    </r>
    <r>
      <rPr>
        <sz val="10"/>
        <rFont val="Arial"/>
        <family val="2"/>
      </rPr>
      <t>CONSTRUIR ESPACIOS DE ENCUENTRO COMUN Y FORTALECER LAS IDENTIDADES DIVERSAS, LA PLURINACIONALIDAD Y LA INTERCULTURALIDAD</t>
    </r>
  </si>
  <si>
    <t>FORTALECIMIENTO DE LA IDENTIDAD CULTURAL</t>
  </si>
  <si>
    <t>PLAN CULTURAL</t>
  </si>
  <si>
    <t>Ejecucion y veeduria de proyectos</t>
  </si>
  <si>
    <t>A Diciembre se contratará Tecnico par ejecución de proyectos</t>
  </si>
  <si>
    <t>G.D.S.</t>
  </si>
  <si>
    <t>Cultura</t>
  </si>
  <si>
    <t xml:space="preserve">KLEBER VILLA </t>
  </si>
  <si>
    <t>Grupos musicales fortalecidos, capacitados con espacios suficientes para desarrollar las expresiones</t>
  </si>
  <si>
    <t>Identidad Ponceña fortalecida y con expresiones culturales propias del Canton.</t>
  </si>
  <si>
    <t>A febrero 1 participacion</t>
  </si>
  <si>
    <t>participacion de familias en conmemoracion del dia de las madres</t>
  </si>
  <si>
    <t>El 90% de madres de familia participando en agasajo por el dia de las madres</t>
  </si>
  <si>
    <t xml:space="preserve">comunidad Ponceña con valores cívicos fortalecidos y claros </t>
  </si>
  <si>
    <t>Actores culturales cantonales y ciudadanía cuentan con el terreno para la construccion del centro cultural.</t>
  </si>
  <si>
    <t>155.52</t>
  </si>
  <si>
    <t>LINEAMIENTOS ESTRATÉGICOS PROVINCIALES</t>
  </si>
  <si>
    <t>EJES DE ACCION</t>
  </si>
  <si>
    <t>10. IMPULSAR LA TRANSFORMACIÓN  DE LA MATRIZ PRODUCTIVA</t>
  </si>
  <si>
    <t>ECONÓMICO Y SOCIAL</t>
  </si>
  <si>
    <t>TALLERES DE FORMACIÓN AGROPECUARIA-AMBIENTAL,TALLERES DE FORMACIÓN EN CALIDAD Y EN DENOMINACIÓN DE ORIGEN.</t>
  </si>
  <si>
    <t>PE01-07</t>
  </si>
  <si>
    <t>PLAN NACIONAL DEL BUEN VIVIR</t>
  </si>
  <si>
    <t>Fortalecer la economía local con la implementación de actividades alternativas y de capacitación para el sector agropecuario y comercial del cantón Camilo Ponce Enríquez.</t>
  </si>
  <si>
    <t>Aprovechar los recursos  naturales en pro de una productividad acorde con los ecosisemas naturales.</t>
  </si>
  <si>
    <t>5  TALLERES</t>
  </si>
  <si>
    <t>Talleres realizados</t>
  </si>
  <si>
    <t>Listados de firmas y archivos fotográficos.</t>
  </si>
  <si>
    <t xml:space="preserve"> Desarrollo Social Y Turismo</t>
  </si>
  <si>
    <t>Área de Promoción de desarrollo económico y Local</t>
  </si>
  <si>
    <t>ANTONIO MARTÍNEZ</t>
  </si>
  <si>
    <t>7. GARANTIZAR LOS DERECHOS DE LA NATURALEZA Y PROMOVER LA SOSTENIBILIDAD AMBIENTAL, TERRITORIAL Y GLOBAL.</t>
  </si>
  <si>
    <t>FERIAS AGROPECUARIAS DE PRODUCCIÓN.</t>
  </si>
  <si>
    <t>Dar salida a los productos agropecuarios de los distintos sectores.</t>
  </si>
  <si>
    <t>Dotar de transporte y de lugar adecuado de ventas a los productos de los distintos sectores Ponceños.</t>
  </si>
  <si>
    <t>Mejora de la economia de los sectores mas desfavorecidos de Ponce Enríquez</t>
  </si>
  <si>
    <t>N° de vecinos participantes</t>
  </si>
  <si>
    <t>PROYECTOS DE INVERNADEROS Y SISTEMA DE RIEGOS EN LA FLORIDA</t>
  </si>
  <si>
    <t xml:space="preserve">INVERNADEROS Y RIEGOS </t>
  </si>
  <si>
    <t>CREACCION DE INVERNADEROS Y DOTACIÓN DE UN SISTEMA DE RIEGOS AGRICOLAS</t>
  </si>
  <si>
    <t>Mejora en los cultivos</t>
  </si>
  <si>
    <t>Aumento de la producción</t>
  </si>
  <si>
    <t>COMPROMISO MAGAP</t>
  </si>
  <si>
    <t>FORMACIÓN PROFESIONAL EN LA RAMA AGROPECUARIA Y PROYECTOS REFERIDOS A ELLO.</t>
  </si>
  <si>
    <t>TALLERES AGROPECUARIOS Y PRACTICAS REFERIDAS A ELLOS</t>
  </si>
  <si>
    <t>FORMACIÓN DE LAS COMUNIDADES PERIFERICAS.</t>
  </si>
  <si>
    <t>N° DE TALLERES Y PROYECTOS REALIZADOS</t>
  </si>
  <si>
    <t xml:space="preserve"> Desarrollo Social + MAGAP</t>
  </si>
  <si>
    <t>SOLIDARIDAD CON ASOCIACIONES DE PRODUCTORES</t>
  </si>
  <si>
    <t>Apoyo a las asociaciones de Jancheras en el sector Minería y apoyo a la asociación manos creativas en el sector Artesania.</t>
  </si>
  <si>
    <t>MESAS DE PROMOCIÓN , TALLERES Y PROYECTOS.</t>
  </si>
  <si>
    <t>Mayor desarrollo en las asociaciones de productores cantonales.</t>
  </si>
  <si>
    <t>N° DE PARTICIPANTES</t>
  </si>
  <si>
    <t>DESARROLLO SOCIAL Y TURISMO</t>
  </si>
  <si>
    <t>GASTO ANUAL DEL TÉCNICO</t>
  </si>
  <si>
    <t>Gastos en adhesivos y diplomas……</t>
  </si>
  <si>
    <t>TOTAL AREA  DE PROMOCIÓN Y DESARROLLO ECONÓMICO LOCAL.</t>
  </si>
  <si>
    <t>UNIDAD DE PROMOCIÓN Y DESARROLLO ECÓNOMICO LOCAL</t>
  </si>
  <si>
    <t>DIRECCIÓN DE OO.PP</t>
  </si>
  <si>
    <t>GAD DE CAMILO PONCE ENRÍQUEZ PLAN OPERATIVOANUAL 2016</t>
  </si>
  <si>
    <t>DIRECCIÓN DE ASESORÍA JURÍDICA</t>
  </si>
  <si>
    <t>POLÍTICO INSTITUCIONAL Y PARTICIPACIÓN CIUDADANA</t>
  </si>
  <si>
    <t>Fortalecimiento de la participación ciudadana para la planificación y  control social de la gestión de desarrollo cantonal.</t>
  </si>
  <si>
    <t>PM01-13</t>
  </si>
  <si>
    <t xml:space="preserve">Ley de Participación Ciudadana. Ordenanza de Participación Ciudadana. PDYOT. </t>
  </si>
  <si>
    <t xml:space="preserve">Contribuir al ejercicio de los derechos de participación ciudadana, control social,
rendición de cuentas, transparencia de la gestión </t>
  </si>
  <si>
    <t>Ejecutar el proceso de Presupuesto Participativo.</t>
  </si>
  <si>
    <t>Participación de la ciudadanía en la elaboración del Presupuesto Municipal</t>
  </si>
  <si>
    <t>Presupuesto y Plan Operativo Anual del GAD Municipal 
consensuado, con la ciudadanía.</t>
  </si>
  <si>
    <t>a octubre del 2016 se contará con el cronograma de inversiones de los presupuestos participativos del año 2017.</t>
  </si>
  <si>
    <t>Unidad de participacion Ciudadana</t>
  </si>
  <si>
    <t>Diana Ochoa</t>
  </si>
  <si>
    <t>Realización de talleres para informar avances de plan de inversiones vigentes.</t>
  </si>
  <si>
    <t>Ejecución de asambleas comunitarias, identificación de prioridades para inversión. Elección de 8 delegados.(julio, agosto, septiembre).</t>
  </si>
  <si>
    <t>Asambleas zonales con la participación de los 8 delegados de cada comunidad. Elección de veedor zonal. (octubre)</t>
  </si>
  <si>
    <t xml:space="preserve">Asamblea cantonal para conocer los proyectos, obras y adquisición de materiales priorizados. </t>
  </si>
  <si>
    <t>Aprobación del presupuesto por parte del Concejo Municipal, en base a obras priorizadas. (noviembre a diciembre)</t>
  </si>
  <si>
    <t>A noviembre del 2016 el Concejo Municipal conocerá y aprobará el presupuesto de obras comunitarias., incorporadas en el presupuesto municipal del año 2017.</t>
  </si>
  <si>
    <t>Incorporación de las obras priorizadas al Plan Anual de Inversiones y al Plan Operativo Anual Institucional.</t>
  </si>
  <si>
    <t>Fortalecer el sistema de rendición de cuentas y control social en el GAD Municipal.</t>
  </si>
  <si>
    <t>Actualización mensual de la información pública a través de la página web municipal</t>
  </si>
  <si>
    <t>Población informada y ejerciendo el derecho a la información y rendición de cuentas.</t>
  </si>
  <si>
    <t xml:space="preserve">Página web actualizada en forma mensual. </t>
  </si>
  <si>
    <t>Asamblea de rendición de cuentas. (1 año Art. 95 LOPC)</t>
  </si>
  <si>
    <t>Una Asamblea catonal de rendición de cuentas del ejercicio fiscal 2015.</t>
  </si>
  <si>
    <t>Publicación de convocatorias a sesión de Concejo Municipal, (Art. 46 Ordenanza)</t>
  </si>
  <si>
    <t>Difusión del ejercicio del derecho de la silla vacía, audiencia pública, cabildo abierto, veedurías ciudadana.</t>
  </si>
  <si>
    <t>Elaboración de informe de cumplimiento Art. 12 de la LOTAIP. (marzo)</t>
  </si>
  <si>
    <t>Seguimiento al convenio de cooperación entre GAD CPE y CPCCS</t>
  </si>
  <si>
    <t xml:space="preserve">Un informe elaborado y socialización con la comisión responsable. </t>
  </si>
  <si>
    <t>Fortalecer el ejercicio de las funciones del Consejo de Planificación</t>
  </si>
  <si>
    <t>Desarrollo de reuniones de los delegados del Consejo de Planificación.</t>
  </si>
  <si>
    <t>Participación activa del Consejo de Planificación en el seguimiento de la ejecución presupuestaria municipal y evaluación del plan de desarrollo y ordenamiento territorial</t>
  </si>
  <si>
    <t>A diciembre del 2016, se contará con la participación activa del Consejo de Planificación en el seguimiento de la ejecución presupuestaria municipal y en la evaluación del PDYOT</t>
  </si>
  <si>
    <t>Evaluación de avances de proyectos del Plan de Desarrollo y Ordenamiento Territorial</t>
  </si>
  <si>
    <t>Seguimiento de la ejecución presupuestaria y planificación operativa del GAD CPE.</t>
  </si>
  <si>
    <t>Fortalecer el funcionamiento de la asamblea local ciudadana</t>
  </si>
  <si>
    <t xml:space="preserve">Apoyo y coordinación de la elaboración del plan de trabajo de la asamblea local </t>
  </si>
  <si>
    <t>Ciudadanía participa activamente en el seguimiento y evaluación de la gestión pública y control social</t>
  </si>
  <si>
    <t>un plan de trabajo elaborado y ejecutandose por los miembros de la asamblea local ciudadana</t>
  </si>
  <si>
    <t>I taller de Capacitación en gestión pública e importancia del funcionamiento de la asamblea.</t>
  </si>
  <si>
    <t>1 taller ejecutado</t>
  </si>
  <si>
    <t>Coordinación con los representantes de la asamblea local ciudadana para articular acciones de fortalecimiento de la participación ciudadana en la gestión pública.</t>
  </si>
  <si>
    <t>miembros de la asamblea local ciudadana fortalecidos y trabajando articuladamente.</t>
  </si>
  <si>
    <t>II taller de capacitación en derecho y mecanismos de participación, control social, rendición de cuentas y lucha contra la corrupccion.</t>
  </si>
  <si>
    <t>Acompañamiento y reuniones de coordinación para evaluar resultados de planificaciones semestrales o quincenales del plan de trabajo elaborado.</t>
  </si>
  <si>
    <t xml:space="preserve">Dos reuniones de coordinación ejecutadas  para evaluar y coordinar acciones. </t>
  </si>
  <si>
    <t>Implementación de la escuela permanente para capacitación de dirigentes barriales y comunitarios del Cantón.</t>
  </si>
  <si>
    <t>Fortalecer el liderazgo de los dirigentes barriales y comunitarios del Cantón.</t>
  </si>
  <si>
    <t>Capacitar a los dirigentes barriales y comunitarios del cantón</t>
  </si>
  <si>
    <t xml:space="preserve">Ejecución de la segunda fase del plan de capacitación en liderazgo barrial y comunitario. </t>
  </si>
  <si>
    <t>Lideres-as capacitados, participando plenamente de la planificación y gestión local.</t>
  </si>
  <si>
    <t>A diciembre del 2016, se contará con el 50%, de dirigentes capacitados.</t>
  </si>
  <si>
    <t>Segundo Encuentro de intercambio de   experiencias locales entre dirigentes barriales y comunitarios.(foro).</t>
  </si>
  <si>
    <t>II talleres de capacitación a veedores zonales en prácticas de gestión pública.</t>
  </si>
  <si>
    <t xml:space="preserve">A diciembre del 2016, se habrá realizado dos talleres de capacitación a los nuevos veedores zonales. </t>
  </si>
  <si>
    <t>Establecer una red de dirigentes barriales y comunitarios a través de un sistema de información local.</t>
  </si>
  <si>
    <t xml:space="preserve">Actualización permanente del mapeo de organizaciones sociales y productivas del cantón. </t>
  </si>
  <si>
    <t>Red de dirigentes barriales y comunitarios funcionando en permanente comunicación</t>
  </si>
  <si>
    <t>A diciembre del 2016 el 90% de comunidades mantienen comunicación a través del sistema de información local.</t>
  </si>
  <si>
    <t>Sistematización de acceso al sistema de información generado desde la municipalidad para las organizaciones sociales y dirigentes comunitarias.</t>
  </si>
  <si>
    <t>UNIDAD DE PARTICIPACIÓN CIUDADANA</t>
  </si>
  <si>
    <t>,</t>
  </si>
  <si>
    <t>Mejoramiento y dotación de equipamiento comunitario.</t>
  </si>
  <si>
    <t>Gestión para la atención del Centro Gerontológico y acogida para adultos mayores</t>
  </si>
  <si>
    <t>RS01-01</t>
  </si>
  <si>
    <t xml:space="preserve">Agenda Nacional para la Igualdad Intergeneracional. PDYOT. </t>
  </si>
  <si>
    <t xml:space="preserve">Contribuir al mejoramiento de los estilos de vida de las personas adultas mayores mediante mecanismos de atención integral de sus necesidades incorporando su participación activa en función de sus derechos y en coordinación con las entidades del Estado y la Sociedad Civil. </t>
  </si>
  <si>
    <t>Propender en la gestión de implementación y atención en el servicio del Centro Gerontológico</t>
  </si>
  <si>
    <t>Actualización linea báse grupos de atención prioritaria</t>
  </si>
  <si>
    <t>Se cuenta con la Linea base para elaborar programos y proyectos a favor de los GAP</t>
  </si>
  <si>
    <t>A diciembre de 2016 se encontrará levantado el 80% de los grupos prioritarios</t>
  </si>
  <si>
    <t xml:space="preserve">Unidad de Grupos Prioritarios </t>
  </si>
  <si>
    <t>Preparar una estrategía de comunicación e información, que oriente y promocione los alcances y beneficios del centro.</t>
  </si>
  <si>
    <t>Servicios que presta el Centro, difundidos a nivel cantonal</t>
  </si>
  <si>
    <t>Al menos dos medios locales difunden las actividades del Centro</t>
  </si>
  <si>
    <t>Elaboración de materiales de difusion.</t>
  </si>
  <si>
    <t>Se cuenta con tripticos, hojas volantes, afiches para promocionar al Centro</t>
  </si>
  <si>
    <t>Se ha promocionado al Centro G, un 100% en las comunidades</t>
  </si>
  <si>
    <t>Talleres zonale sobre salud y nutrición.</t>
  </si>
  <si>
    <t>AM en goce de sus derechos de servicios de salud gratuitos integrales</t>
  </si>
  <si>
    <t xml:space="preserve">El 100% del AM que asisten al Centro son atendidos </t>
  </si>
  <si>
    <t>Talleres zonales sobre actividades lúdicas.</t>
  </si>
  <si>
    <t>AM participan de actividades, y mejoran su motricidad gruesa y fina, y desarrollan sus habilidades y destrezas</t>
  </si>
  <si>
    <t>A fines de diciembre 2016, se realizaron 24 talleres lùdicos  a nivel cantonal</t>
  </si>
  <si>
    <t>Talleres zonales sobre corresponsabilidad familiar en el cuidado y protección de los Adultos Mayores.</t>
  </si>
  <si>
    <t>AM valoradores por sus familias y por su comunidad</t>
  </si>
  <si>
    <t>El 75% de familias del AM  participan de los talleres</t>
  </si>
  <si>
    <t>Programa de Fisoterapia para los AM</t>
  </si>
  <si>
    <t>AM con bienestar fìsico, psicològico - social</t>
  </si>
  <si>
    <t>A diciembre del 2016.  el 40% del AM asistiràn al programa</t>
  </si>
  <si>
    <t>Gestión para el fortalecimiento de la Unidad Básica de Rehabilitación para personas con discapacidad en el cantón.</t>
  </si>
  <si>
    <t>RS01-07</t>
  </si>
  <si>
    <t>Promover la participación la igualdad de condiciones, derechos y oportunidades de las personas con discapacidad.</t>
  </si>
  <si>
    <t>Actualización linea base PCD</t>
  </si>
  <si>
    <t>Linea base permite elaborar programas y proyectos</t>
  </si>
  <si>
    <t>A diciembre 2016, se encontrará levantado el 75% de las PCD</t>
  </si>
  <si>
    <t>Talleres de difusion de los derechos de las personas con discapacidad</t>
  </si>
  <si>
    <t>PCD conocen de sus derechos y las leyes que los benefician</t>
  </si>
  <si>
    <t>A diciembre 2016 se han desarrollado 3 talleres</t>
  </si>
  <si>
    <t>Conformación de los comites de exigibilidad de derechos de las personas con discapacidad.</t>
  </si>
  <si>
    <t>PCD cuentan con los comités para exigir sus derechos en todos los ámbitos</t>
  </si>
  <si>
    <t>Al menos dos comités de exigibilidad de derechos se encuentran conformados</t>
  </si>
  <si>
    <t>Ejecución de diagnostico familiar de personas con discapacidad para la atención de salud inmediata.</t>
  </si>
  <si>
    <t>Mejorar la atencion inmediata en consultas medicas  para  personas con discapacidad.</t>
  </si>
  <si>
    <t>Al menos 50 Personas Con Discapacidad cuentan con ayudas técnicas</t>
  </si>
  <si>
    <t>Gestión Interinstitucional para la inclusión Socio-laboral de las paersonas con discapacidad en coordinación con SETEDIS</t>
  </si>
  <si>
    <t>mejorar el trabajo insterinstitucional para mejores gestiones a personas con discapacidad.</t>
  </si>
  <si>
    <t>Insituciones locales se involucran y apoyan acciones a favor de PCD</t>
  </si>
  <si>
    <t>Talleres lúdicos para personas con discapacidad.</t>
  </si>
  <si>
    <t xml:space="preserve">Inclusión de PCD en talleres </t>
  </si>
  <si>
    <t>al menos el 75% de discapacitados participaran en los talleres ludicos.</t>
  </si>
  <si>
    <t>Reintegración Social de niños/as y adolescentes que han consumido en forma esporádica drogas o incursionado en otros tipo de adicciones o entornos vulnerables.</t>
  </si>
  <si>
    <t>PS02-02</t>
  </si>
  <si>
    <t xml:space="preserve">  Mejorar la calidad de vida de la población. </t>
  </si>
  <si>
    <t>Coordinación interinstitucional para la prevención y atención en salud mental, consumo de drogas, alcohol y cigarrillo a la población adolescentes , jóvenes, y adultos maroyes del cantón.</t>
  </si>
  <si>
    <t>Mesas de coordinación interinstitucional sobre prevención al consumo de droga y alcohol.</t>
  </si>
  <si>
    <t>Mejorar la informacion sobre el consumo  del Alcohol y droga en la sociedad.</t>
  </si>
  <si>
    <t>Al menos  80% de la ciudadania tendra informacion hacerca de la temática</t>
  </si>
  <si>
    <t>Talleres de sensibilización, adolescentes y padres de familia, alcohol y Droga.</t>
  </si>
  <si>
    <t>Concientezar al nucleo familiar mejorando la disminucion del consumo de alcohol y droga.</t>
  </si>
  <si>
    <t>A finales de diciembre de 2016 se han desarrollado 3 talleres</t>
  </si>
  <si>
    <t>Linea base adolescentes en riesgo por alcohol y droga.</t>
  </si>
  <si>
    <t>manterner linea de base.</t>
  </si>
  <si>
    <t>Recopilación de base de datos en la Unidad</t>
  </si>
  <si>
    <t>Tripticos campaña prevención de droga y alcohol.</t>
  </si>
  <si>
    <t>Difusion de lnformación del consumo de drogas y alcohol y sus consecuencias</t>
  </si>
  <si>
    <t>Al menos el 75% de la ciudadanía se encuentra informada sobre la temática</t>
  </si>
  <si>
    <t>Proyecto para la prevención de riesgos psicosociales y erradicación del trabajo infantil de niños, niñas y adolescentes en el cantón.</t>
  </si>
  <si>
    <t>RS03-02</t>
  </si>
  <si>
    <t>Promover que los niños y niñas del cantón  tengan una participación de manera integral en las diferentes actividaes psicologicas, psicomotriz, física y psiquica para la ETI, y convivencia familiar del buen vivir y la participación social.</t>
  </si>
  <si>
    <t xml:space="preserve">Contribuir al bienestar psicológico en los niños /as que poseen una discapacidad física de atención y concentración, fortaleciendo las habilidades y destrezas con actividades lúdicas y recreativas </t>
  </si>
  <si>
    <t>Difusión de las actividades a ejecutarse.</t>
  </si>
  <si>
    <t xml:space="preserve">La participacion de 30 niños y niñas </t>
  </si>
  <si>
    <t>Proyecto ha sido difundido</t>
  </si>
  <si>
    <t>Terapias para niños y niñas con discapacidad física y lenguaje.</t>
  </si>
  <si>
    <t xml:space="preserve">Mantener en atencion a niños  y niñas con problemas psicosociales  </t>
  </si>
  <si>
    <t>Al menos 50 niños/as han asistido al programa</t>
  </si>
  <si>
    <t>Curso a niños y niñas en pintura y danza</t>
  </si>
  <si>
    <t xml:space="preserve">Obtener en la sociedad niños talentosos donde no carescan de problemas sociales </t>
  </si>
  <si>
    <t>Mejorar la participación social con los niños y niñas del cantón</t>
  </si>
  <si>
    <t>Celebración del Día Internacional del Niño</t>
  </si>
  <si>
    <t>Niños/as de la cabecera cantonal y 4 comunidades se benefician del programa socio-cultural</t>
  </si>
  <si>
    <t>Al menos 700 niños/as participaran del evento a desarrollarse</t>
  </si>
  <si>
    <t>Mejorar la tolerancia y la aceptación de las relaciones  sociales y familiares y contribuir a la comprensión del fenomeno del trabajo infantil de NNA.</t>
  </si>
  <si>
    <t>Coordinación Interinstitucional para la formación de las escuelas para padres</t>
  </si>
  <si>
    <t xml:space="preserve">Mejorar la participacion familiar </t>
  </si>
  <si>
    <t>El 75% de familias serán concientizadas con temas para mejorar su relación de pareja</t>
  </si>
  <si>
    <t>Jornadas de Socialización de Propuesta de Gestión Municipal para la prevención y en ETI.</t>
  </si>
  <si>
    <t xml:space="preserve">Mejorar las condiciones de vida en la sociedad </t>
  </si>
  <si>
    <t>A diciembre 2016 se han ejecutado 2 jornadas de socialización sobre la ETI en el cantón</t>
  </si>
  <si>
    <t>Reforma de la Ordenanza del TI.</t>
  </si>
  <si>
    <t xml:space="preserve">Ordenanza aprobada </t>
  </si>
  <si>
    <t>Se ha socializado la Ordenanza en dos eventos cantonales</t>
  </si>
  <si>
    <t>Adquisición de 20 kits de emergencia posible desastre materiales y antropogénicos</t>
  </si>
  <si>
    <t>Familias en albergues cuentan con los kits de primera necesidades</t>
  </si>
  <si>
    <t>100% de las familias atendidas en zonas de emergencia</t>
  </si>
  <si>
    <t>Fortalecimiento Institucional con el Mejoramiento de la Infraestructura y Equipamiento de los Centros de Desarrollo Infantil-CIBV</t>
  </si>
  <si>
    <t>PS02-01</t>
  </si>
  <si>
    <t xml:space="preserve">Contribuir al mejoramiento de la infraestructura y equipamiento de los CIBV </t>
  </si>
  <si>
    <t>Mejorar la infraestructura de los CIBV existentes</t>
  </si>
  <si>
    <t>Levantar Informes de condiciones de la infraestructura de los CIBV existentes y mejorar las condiciones físicas</t>
  </si>
  <si>
    <t>CIBV existentes mejorado su infraestructura</t>
  </si>
  <si>
    <t>El 80% de la infraestrucutra mejorado</t>
  </si>
  <si>
    <t>Mejorar la atencion de niños y niñas en nutrición, y dotar  material  pedagógico e insumos de aseo</t>
  </si>
  <si>
    <t>Adquisición de prendas para educadores y niños y niñas del proyecto</t>
  </si>
  <si>
    <t>CIBV cuenta con proveedora calificada</t>
  </si>
  <si>
    <t>El 100% de niños y niñas cuentan con alimentacion nutritiva</t>
  </si>
  <si>
    <t>Centro Infantiles cuentan con materiales adecuados para su funcionamiento</t>
  </si>
  <si>
    <t>El 75% de los CIBV cuentan con la dotación de materiales</t>
  </si>
  <si>
    <t>Adquisición de los juegos recreativos, para los 4 CIBV</t>
  </si>
  <si>
    <t>CIBV cuentan con implementos recreativos</t>
  </si>
  <si>
    <t>A diciembre 2016, loc CIBV cuentan con implementos recreatvos</t>
  </si>
  <si>
    <t>TOTAL GRUPOS PRIORITARIO</t>
  </si>
  <si>
    <t>UNIDAD DE GRUPOS DE ATENCIÓN PRIORITARIA</t>
  </si>
  <si>
    <t xml:space="preserve">  Dotar  de material didactico, aseo, mobiliario y menaje, servicio de limpieza, servicios básicos </t>
  </si>
  <si>
    <t>PROYECTOS</t>
  </si>
  <si>
    <t>CRONOGRAMA DE INVERSIÓN 2016</t>
  </si>
  <si>
    <t>SEGUIMIENTO Y EVALUACIÓN</t>
  </si>
  <si>
    <t>OBSERVACIONES</t>
  </si>
  <si>
    <t>DEPARTAMENTO</t>
  </si>
  <si>
    <t>PLANIFICACIÓN</t>
  </si>
  <si>
    <t>1º TRIM</t>
  </si>
  <si>
    <t>2º TRIM</t>
  </si>
  <si>
    <t>3º TRIM</t>
  </si>
  <si>
    <t>4º TRIM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</si>
  <si>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</si>
  <si>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</si>
  <si>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</si>
  <si>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</si>
  <si>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</si>
  <si>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</si>
  <si>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</si>
  <si>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</si>
  <si>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</si>
  <si>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</si>
  <si>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</si>
  <si>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</si>
  <si>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OBRAS PÚBLICAS</t>
  </si>
  <si>
    <r>
      <t>Construcción de aceras, bordillos y cunetas del centro</t>
    </r>
    <r>
      <rPr>
        <sz val="11"/>
        <color rgb="FFFF0000"/>
        <rFont val="Candara"/>
        <family val="2"/>
      </rPr>
      <t xml:space="preserve"> </t>
    </r>
    <r>
      <rPr>
        <sz val="11"/>
        <rFont val="Candara"/>
        <family val="2"/>
      </rPr>
      <t>de</t>
    </r>
    <r>
      <rPr>
        <sz val="11"/>
        <color indexed="8"/>
        <rFont val="Candara"/>
        <family val="2"/>
      </rPr>
      <t xml:space="preserve"> Shumiral, del cantón de  Camilo Ponce Enriquez, provincia del Azuay</t>
    </r>
  </si>
  <si>
    <t>PROCURADURÍA SÍNDICA</t>
  </si>
  <si>
    <r>
      <t xml:space="preserve">PROMOCIÓN DE PROGRAMAS, TRADICIONES Y COSTUMBRES CULTURALES  CANTONALES </t>
    </r>
    <r>
      <rPr>
        <sz val="11"/>
        <color rgb="FFFF0000"/>
        <rFont val="Calibri"/>
        <family val="2"/>
        <scheme val="minor"/>
      </rPr>
      <t>(UNIDAD DE CULTURA)</t>
    </r>
  </si>
  <si>
    <r>
      <t xml:space="preserve">FESTIVAL E INTEGRACIÓN DEPORTIVA COMUNITARIA PONCE 2016 </t>
    </r>
    <r>
      <rPr>
        <sz val="11"/>
        <color rgb="FFFF0000"/>
        <rFont val="Calibri"/>
        <family val="2"/>
        <scheme val="minor"/>
      </rPr>
      <t>(UNIDAD DE DEPORTES)</t>
    </r>
  </si>
  <si>
    <r>
      <t xml:space="preserve">PROYECTO PARA LA EJECUCIÓN DEL PLAN DE DESARROLLO TURÍSTICO MUNICIPAL </t>
    </r>
    <r>
      <rPr>
        <sz val="11"/>
        <color rgb="FFFF0000"/>
        <rFont val="Calibri"/>
        <family val="2"/>
        <scheme val="minor"/>
      </rPr>
      <t>(UNIDAD DE TURISMO)</t>
    </r>
  </si>
  <si>
    <r>
      <t>TALLERES DE FORMACIÓN AGROPECUARIA-AMBIENTAL,TALLERES DE FORMACIÓN EN CALIDAD Y EN DENOMINACIÓN DE ORIGEN.</t>
    </r>
    <r>
      <rPr>
        <sz val="11"/>
        <color rgb="FFFF0000"/>
        <rFont val="Calibri"/>
        <family val="2"/>
        <scheme val="minor"/>
      </rPr>
      <t xml:space="preserve"> (UNIDAD DE PROMOCIÓN Y DESARROLLO)</t>
    </r>
  </si>
  <si>
    <r>
      <t xml:space="preserve">FERIAS AGROPECUARIAS DE PRODUCCIÓN. </t>
    </r>
    <r>
      <rPr>
        <sz val="11"/>
        <color rgb="FFFF0000"/>
        <rFont val="Calibri"/>
        <family val="2"/>
        <scheme val="minor"/>
      </rPr>
      <t>(UNIDAD DE PROMOCIÓN Y DESARROLLO)</t>
    </r>
  </si>
  <si>
    <r>
      <t xml:space="preserve">PROYECTOS DE INVERNADEROS Y SISTEMA DE RIEGOS EN LA FLORIDA </t>
    </r>
    <r>
      <rPr>
        <sz val="11"/>
        <color rgb="FFFF0000"/>
        <rFont val="Calibri"/>
        <family val="2"/>
        <scheme val="minor"/>
      </rPr>
      <t>(UNIDAD DE PROMOCIÓN Y DESARROLLO)</t>
    </r>
  </si>
  <si>
    <r>
      <t xml:space="preserve">COMPROMISO MAGAP </t>
    </r>
    <r>
      <rPr>
        <sz val="11"/>
        <color rgb="FFFF0000"/>
        <rFont val="Calibri"/>
        <family val="2"/>
        <scheme val="minor"/>
      </rPr>
      <t>(UNIDAD DE PROMOCIÓN Y DESARROLLO)</t>
    </r>
  </si>
  <si>
    <r>
      <t xml:space="preserve">SOLIDARIDAD CON ASOCIACIONES DE PRODUCTORES </t>
    </r>
    <r>
      <rPr>
        <sz val="11"/>
        <color rgb="FFFF0000"/>
        <rFont val="Calibri"/>
        <family val="2"/>
        <scheme val="minor"/>
      </rPr>
      <t>(UNIDAD DE PROMOCIÓN Y DESARROLLO)</t>
    </r>
  </si>
  <si>
    <r>
      <t xml:space="preserve">Fortalecimiento de la participación ciudadana para la planificación y  control social de la gestión de desarrollo cantonal. </t>
    </r>
    <r>
      <rPr>
        <sz val="11"/>
        <color rgb="FFFF0000"/>
        <rFont val="Calibri"/>
        <family val="2"/>
        <scheme val="minor"/>
      </rPr>
      <t>(UNIDAD DE PARTICIPACIÓN CIUDADANA)</t>
    </r>
  </si>
  <si>
    <r>
      <t xml:space="preserve">Gestión para la atención del Centro Gerontológico y acogida para adultos mayores </t>
    </r>
    <r>
      <rPr>
        <sz val="11"/>
        <color rgb="FFFF0000"/>
        <rFont val="Calibri"/>
        <family val="2"/>
        <scheme val="minor"/>
      </rPr>
      <t>(UNIDAD DE ATENCIÓN PRIORITARIA)</t>
    </r>
  </si>
  <si>
    <r>
      <t xml:space="preserve">Gestión para el fortalecimiento de la Unidad Básica de Rehabilitación para personas con discapacidad en el cantón. </t>
    </r>
    <r>
      <rPr>
        <sz val="11"/>
        <color rgb="FFFF0000"/>
        <rFont val="Calibri"/>
        <family val="2"/>
        <scheme val="minor"/>
      </rPr>
      <t>(UNIDAD DE ATENCIÓN PRIORITARIA)</t>
    </r>
  </si>
  <si>
    <r>
      <t>Reintegración Social de niños/as y adolescentes que han consumido en forma esporádica drogas o incursionado en otros tipo de adicciones o entornos vulnerables.</t>
    </r>
    <r>
      <rPr>
        <sz val="11"/>
        <color rgb="FFFF0000"/>
        <rFont val="Calibri"/>
        <family val="2"/>
        <scheme val="minor"/>
      </rPr>
      <t>(UNIDAD DE ATENCIÓN PRIORITARIA)</t>
    </r>
  </si>
  <si>
    <r>
      <t>Proyecto para la prevención de riesgos psicosociales y erradicación del trabajo infantil de niños, niñas y adolescentes en el cantón.</t>
    </r>
    <r>
      <rPr>
        <sz val="11"/>
        <color rgb="FFFF0000"/>
        <rFont val="Calibri"/>
        <family val="2"/>
        <scheme val="minor"/>
      </rPr>
      <t>(UNIDAD DE ATENCIÓN PRIORITARIA)</t>
    </r>
  </si>
  <si>
    <r>
      <t xml:space="preserve">Fortalecimiento Institucional con el Mejoramiento de la Infraestructura y Equipamiento de los Centros de Desarrollo Infantil-CIBV </t>
    </r>
    <r>
      <rPr>
        <sz val="11"/>
        <color rgb="FFFF0000"/>
        <rFont val="Calibri"/>
        <family val="2"/>
        <scheme val="minor"/>
      </rPr>
      <t>(UNIDAD DE ATENCIÓN PRIORITARIA)</t>
    </r>
  </si>
  <si>
    <t>DESARROLLO SOCIAL</t>
  </si>
  <si>
    <t>POA MUNICIPAL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</si>
</sst>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€_-;\-* #,##0.00\ _€_-;_-* &quot;-&quot;??\ _€_-;_-@_-"/>
    <numFmt numFmtId="165" formatCode="_(* #,##0.00_);_(* \(#,##0.00\);_(* &quot;-&quot;??_);_(@_)"/>
    <numFmt numFmtId="166" formatCode="[$$-409]#,##0_ ;\-[$$-409]#,##0\ "/>
    <numFmt numFmtId="167" formatCode="_(* #,##0_);_(* \(#,##0\);_(* &quot;-&quot;??_);_(@_)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ndara"/>
      <family val="2"/>
    </font>
    <font>
      <sz val="11"/>
      <color theme="1"/>
      <name val="Candara"/>
      <family val="2"/>
    </font>
    <font>
      <b/>
      <sz val="10"/>
      <color theme="1"/>
      <name val="Candara"/>
      <family val="2"/>
    </font>
    <font>
      <b/>
      <sz val="11"/>
      <color theme="1"/>
      <name val="Candara"/>
      <family val="2"/>
    </font>
    <font>
      <sz val="10"/>
      <color theme="1"/>
      <name val="Candara"/>
      <family val="2"/>
    </font>
    <font>
      <sz val="11"/>
      <name val="Candara"/>
      <family val="2"/>
    </font>
    <font>
      <sz val="12"/>
      <color theme="1"/>
      <name val="Candara"/>
      <family val="2"/>
    </font>
    <font>
      <b/>
      <sz val="12"/>
      <color theme="1"/>
      <name val="Candara"/>
      <family val="2"/>
    </font>
    <font>
      <b/>
      <sz val="14"/>
      <color theme="1"/>
      <name val="Candar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8"/>
      <color theme="1"/>
      <name val="Candara"/>
      <family val="2"/>
    </font>
    <font>
      <b/>
      <sz val="24"/>
      <color theme="1"/>
      <name val="Candara"/>
      <family val="2"/>
    </font>
    <font>
      <sz val="11"/>
      <color theme="1"/>
      <name val="Century Gothic"/>
      <family val="2"/>
    </font>
    <font>
      <b/>
      <sz val="16"/>
      <color theme="1"/>
      <name val="Candara"/>
      <family val="2"/>
    </font>
    <font>
      <b/>
      <sz val="12"/>
      <color theme="0"/>
      <name val="Candara"/>
      <family val="2"/>
    </font>
    <font>
      <b/>
      <sz val="8"/>
      <color theme="1"/>
      <name val="Candara"/>
      <family val="2"/>
    </font>
    <font>
      <b/>
      <sz val="9"/>
      <color theme="1"/>
      <name val="Candara"/>
      <family val="2"/>
    </font>
    <font>
      <b/>
      <sz val="11"/>
      <name val="Candara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Franklin Gothic Book"/>
      <family val="2"/>
    </font>
    <font>
      <b/>
      <sz val="10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9"/>
      <color theme="1"/>
      <name val="Franklin Gothic Book"/>
      <family val="2"/>
    </font>
    <font>
      <b/>
      <sz val="8"/>
      <color theme="1"/>
      <name val="Franklin Gothic Book"/>
      <family val="2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rgb="FFFF000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20"/>
      <color theme="1"/>
      <name val="Candara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10"/>
      <name val="Arial Narrow"/>
      <family val="2"/>
    </font>
    <font>
      <b/>
      <sz val="10"/>
      <name val="Calibri"/>
      <family val="2"/>
      <scheme val="minor"/>
    </font>
    <font>
      <sz val="8"/>
      <name val="Times New Roman"/>
      <family val="1"/>
    </font>
    <font>
      <b/>
      <sz val="8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10"/>
      <color indexed="81"/>
      <name val="Tahoma"/>
      <family val="2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indexed="8"/>
      <name val="Candara"/>
      <family val="2"/>
    </font>
    <font>
      <sz val="11"/>
      <color rgb="FFFF0000"/>
      <name val="Candar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28" fillId="0" borderId="0" applyFill="0" applyProtection="0"/>
    <xf numFmtId="0" fontId="35" fillId="0" borderId="0"/>
    <xf numFmtId="165" fontId="1" fillId="0" borderId="0" applyFont="0" applyFill="0" applyBorder="0" applyAlignment="0" applyProtection="0"/>
  </cellStyleXfs>
  <cellXfs count="1168">
    <xf numFmtId="0" fontId="0" fillId="0" borderId="0" xfId="0"/>
    <xf numFmtId="0" fontId="3" fillId="0" borderId="0" xfId="0" applyFont="1"/>
    <xf numFmtId="0" fontId="2" fillId="0" borderId="0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6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31" xfId="0" applyFont="1" applyBorder="1"/>
    <xf numFmtId="0" fontId="3" fillId="0" borderId="1" xfId="0" applyFont="1" applyBorder="1"/>
    <xf numFmtId="0" fontId="3" fillId="0" borderId="0" xfId="0" applyFont="1" applyBorder="1" applyAlignment="1"/>
    <xf numFmtId="0" fontId="3" fillId="0" borderId="1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Border="1"/>
    <xf numFmtId="2" fontId="3" fillId="0" borderId="1" xfId="0" applyNumberFormat="1" applyFont="1" applyFill="1" applyBorder="1" applyAlignment="1">
      <alignment horizontal="center" vertical="center"/>
    </xf>
    <xf numFmtId="2" fontId="3" fillId="0" borderId="23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/>
    <xf numFmtId="0" fontId="3" fillId="0" borderId="26" xfId="0" applyFont="1" applyBorder="1"/>
    <xf numFmtId="0" fontId="3" fillId="0" borderId="41" xfId="0" applyFont="1" applyBorder="1"/>
    <xf numFmtId="0" fontId="3" fillId="0" borderId="32" xfId="0" applyFont="1" applyBorder="1"/>
    <xf numFmtId="0" fontId="3" fillId="0" borderId="34" xfId="0" applyFont="1" applyBorder="1"/>
    <xf numFmtId="0" fontId="3" fillId="0" borderId="44" xfId="0" applyFont="1" applyBorder="1"/>
    <xf numFmtId="0" fontId="3" fillId="0" borderId="33" xfId="0" applyFont="1" applyBorder="1"/>
    <xf numFmtId="0" fontId="3" fillId="0" borderId="5" xfId="0" applyFont="1" applyBorder="1" applyAlignment="1">
      <alignment horizontal="center" vertical="center"/>
    </xf>
    <xf numFmtId="0" fontId="3" fillId="0" borderId="24" xfId="0" applyFont="1" applyBorder="1"/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38" xfId="0" applyFont="1" applyBorder="1"/>
    <xf numFmtId="0" fontId="3" fillId="0" borderId="21" xfId="0" applyFont="1" applyBorder="1"/>
    <xf numFmtId="0" fontId="7" fillId="4" borderId="34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7" fillId="4" borderId="32" xfId="0" applyFont="1" applyFill="1" applyBorder="1" applyAlignment="1">
      <alignment horizontal="center" vertical="center"/>
    </xf>
    <xf numFmtId="0" fontId="3" fillId="0" borderId="52" xfId="0" applyFont="1" applyBorder="1" applyAlignment="1">
      <alignment horizontal="left" vertical="center" wrapText="1"/>
    </xf>
    <xf numFmtId="0" fontId="3" fillId="0" borderId="53" xfId="0" applyFont="1" applyBorder="1" applyAlignment="1">
      <alignment horizontal="left" vertical="center" wrapText="1"/>
    </xf>
    <xf numFmtId="0" fontId="3" fillId="0" borderId="54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7" fillId="4" borderId="4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7" xfId="0" applyFont="1" applyBorder="1"/>
    <xf numFmtId="0" fontId="3" fillId="0" borderId="45" xfId="0" applyFont="1" applyBorder="1"/>
    <xf numFmtId="0" fontId="3" fillId="0" borderId="34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center" vertical="center" wrapText="1"/>
    </xf>
    <xf numFmtId="0" fontId="3" fillId="0" borderId="17" xfId="0" applyFont="1" applyBorder="1" applyAlignment="1"/>
    <xf numFmtId="0" fontId="3" fillId="0" borderId="18" xfId="0" applyFont="1" applyBorder="1" applyAlignment="1"/>
    <xf numFmtId="0" fontId="3" fillId="0" borderId="47" xfId="0" applyFont="1" applyBorder="1" applyAlignment="1">
      <alignment horizontal="left" vertical="center" wrapText="1"/>
    </xf>
    <xf numFmtId="0" fontId="3" fillId="0" borderId="48" xfId="0" applyFont="1" applyBorder="1" applyAlignment="1">
      <alignment horizontal="left" vertical="center" wrapText="1"/>
    </xf>
    <xf numFmtId="0" fontId="3" fillId="0" borderId="51" xfId="0" applyFont="1" applyBorder="1" applyAlignment="1">
      <alignment horizontal="left" vertical="center" wrapText="1"/>
    </xf>
    <xf numFmtId="0" fontId="3" fillId="0" borderId="52" xfId="0" applyFont="1" applyBorder="1" applyAlignment="1">
      <alignment vertical="center" wrapText="1"/>
    </xf>
    <xf numFmtId="0" fontId="3" fillId="0" borderId="52" xfId="0" applyFont="1" applyBorder="1" applyAlignment="1">
      <alignment horizontal="left" vertical="center" wrapText="1"/>
    </xf>
    <xf numFmtId="0" fontId="3" fillId="0" borderId="54" xfId="0" applyFont="1" applyBorder="1" applyAlignment="1">
      <alignment horizontal="left" vertical="center" wrapText="1"/>
    </xf>
    <xf numFmtId="0" fontId="9" fillId="6" borderId="20" xfId="0" applyFont="1" applyFill="1" applyBorder="1" applyAlignment="1">
      <alignment horizontal="center" vertical="center"/>
    </xf>
    <xf numFmtId="0" fontId="9" fillId="4" borderId="41" xfId="0" applyFont="1" applyFill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/>
    </xf>
    <xf numFmtId="0" fontId="5" fillId="4" borderId="47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65" fontId="7" fillId="0" borderId="3" xfId="1" applyFont="1" applyFill="1" applyBorder="1" applyAlignment="1"/>
    <xf numFmtId="10" fontId="5" fillId="0" borderId="25" xfId="0" applyNumberFormat="1" applyFont="1" applyBorder="1" applyAlignment="1">
      <alignment horizontal="center" vertical="center"/>
    </xf>
    <xf numFmtId="10" fontId="5" fillId="0" borderId="3" xfId="0" applyNumberFormat="1" applyFont="1" applyBorder="1" applyAlignment="1">
      <alignment horizontal="center" vertical="center"/>
    </xf>
    <xf numFmtId="10" fontId="5" fillId="0" borderId="3" xfId="0" applyNumberFormat="1" applyFont="1" applyFill="1" applyBorder="1" applyAlignment="1">
      <alignment horizontal="center" vertical="center"/>
    </xf>
    <xf numFmtId="2" fontId="5" fillId="5" borderId="25" xfId="0" applyNumberFormat="1" applyFont="1" applyFill="1" applyBorder="1" applyAlignment="1">
      <alignment horizontal="center" vertical="center"/>
    </xf>
    <xf numFmtId="2" fontId="5" fillId="5" borderId="3" xfId="0" applyNumberFormat="1" applyFont="1" applyFill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5" fillId="4" borderId="48" xfId="0" applyFont="1" applyFill="1" applyBorder="1" applyAlignment="1">
      <alignment horizontal="left" vertical="center"/>
    </xf>
    <xf numFmtId="0" fontId="3" fillId="0" borderId="53" xfId="0" applyFont="1" applyFill="1" applyBorder="1" applyAlignment="1">
      <alignment horizontal="left" vertical="center" wrapText="1"/>
    </xf>
    <xf numFmtId="0" fontId="3" fillId="0" borderId="5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7" fillId="0" borderId="1" xfId="1" applyFont="1" applyFill="1" applyBorder="1" applyAlignment="1"/>
    <xf numFmtId="10" fontId="5" fillId="0" borderId="26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10" fontId="5" fillId="0" borderId="5" xfId="0" applyNumberFormat="1" applyFont="1" applyBorder="1" applyAlignment="1">
      <alignment horizontal="center" vertical="center"/>
    </xf>
    <xf numFmtId="2" fontId="5" fillId="5" borderId="26" xfId="0" applyNumberFormat="1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2" fontId="5" fillId="5" borderId="5" xfId="0" applyNumberFormat="1" applyFont="1" applyFill="1" applyBorder="1" applyAlignment="1">
      <alignment horizontal="center" vertical="center"/>
    </xf>
    <xf numFmtId="0" fontId="3" fillId="0" borderId="53" xfId="0" applyFont="1" applyBorder="1"/>
    <xf numFmtId="0" fontId="3" fillId="0" borderId="53" xfId="0" applyFont="1" applyBorder="1" applyAlignment="1">
      <alignment horizontal="left" vertical="center"/>
    </xf>
    <xf numFmtId="0" fontId="15" fillId="0" borderId="53" xfId="0" applyFont="1" applyFill="1" applyBorder="1" applyAlignment="1">
      <alignment horizontal="left" vertical="center" wrapText="1"/>
    </xf>
    <xf numFmtId="0" fontId="3" fillId="2" borderId="53" xfId="0" applyFont="1" applyFill="1" applyBorder="1" applyAlignment="1">
      <alignment horizontal="left" vertical="center" wrapText="1"/>
    </xf>
    <xf numFmtId="0" fontId="3" fillId="0" borderId="54" xfId="0" applyFont="1" applyBorder="1" applyAlignment="1">
      <alignment horizontal="center" vertical="center"/>
    </xf>
    <xf numFmtId="0" fontId="5" fillId="4" borderId="51" xfId="0" applyFont="1" applyFill="1" applyBorder="1" applyAlignment="1">
      <alignment horizontal="left" vertical="center"/>
    </xf>
    <xf numFmtId="0" fontId="3" fillId="0" borderId="54" xfId="0" applyFont="1" applyBorder="1" applyAlignment="1">
      <alignment horizontal="left" vertical="center"/>
    </xf>
    <xf numFmtId="0" fontId="3" fillId="0" borderId="5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65" fontId="7" fillId="0" borderId="7" xfId="1" applyFont="1" applyFill="1" applyBorder="1" applyAlignment="1"/>
    <xf numFmtId="10" fontId="5" fillId="0" borderId="27" xfId="0" applyNumberFormat="1" applyFont="1" applyBorder="1" applyAlignment="1">
      <alignment horizontal="center" vertical="center"/>
    </xf>
    <xf numFmtId="10" fontId="5" fillId="0" borderId="7" xfId="0" applyNumberFormat="1" applyFont="1" applyBorder="1" applyAlignment="1">
      <alignment horizontal="center" vertical="center"/>
    </xf>
    <xf numFmtId="2" fontId="5" fillId="5" borderId="28" xfId="0" applyNumberFormat="1" applyFont="1" applyFill="1" applyBorder="1" applyAlignment="1">
      <alignment horizontal="center" vertical="center"/>
    </xf>
    <xf numFmtId="2" fontId="5" fillId="5" borderId="23" xfId="0" applyNumberFormat="1" applyFont="1" applyFill="1" applyBorder="1" applyAlignment="1">
      <alignment horizontal="center" vertical="center"/>
    </xf>
    <xf numFmtId="0" fontId="3" fillId="0" borderId="28" xfId="0" applyFont="1" applyBorder="1"/>
    <xf numFmtId="165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 wrapText="1"/>
    </xf>
    <xf numFmtId="0" fontId="3" fillId="0" borderId="49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9" fillId="6" borderId="8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vertical="center" wrapText="1"/>
    </xf>
    <xf numFmtId="0" fontId="3" fillId="0" borderId="53" xfId="0" applyFont="1" applyBorder="1" applyAlignment="1">
      <alignment wrapText="1"/>
    </xf>
    <xf numFmtId="0" fontId="3" fillId="0" borderId="34" xfId="0" applyFont="1" applyBorder="1" applyAlignment="1">
      <alignment horizontal="center" vertical="center" wrapText="1"/>
    </xf>
    <xf numFmtId="0" fontId="3" fillId="0" borderId="15" xfId="0" applyFont="1" applyBorder="1" applyAlignment="1"/>
    <xf numFmtId="0" fontId="3" fillId="0" borderId="4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9" fontId="3" fillId="0" borderId="25" xfId="0" applyNumberFormat="1" applyFont="1" applyBorder="1" applyAlignment="1">
      <alignment horizontal="center" vertical="center"/>
    </xf>
    <xf numFmtId="9" fontId="3" fillId="0" borderId="26" xfId="0" applyNumberFormat="1" applyFont="1" applyBorder="1" applyAlignment="1">
      <alignment horizontal="center" vertical="center"/>
    </xf>
    <xf numFmtId="9" fontId="3" fillId="0" borderId="30" xfId="0" applyNumberFormat="1" applyFont="1" applyBorder="1" applyAlignment="1">
      <alignment horizontal="center" vertical="center"/>
    </xf>
    <xf numFmtId="9" fontId="3" fillId="0" borderId="27" xfId="0" applyNumberFormat="1" applyFont="1" applyBorder="1" applyAlignment="1">
      <alignment horizontal="center" vertical="center"/>
    </xf>
    <xf numFmtId="9" fontId="3" fillId="0" borderId="55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3" fillId="0" borderId="54" xfId="0" applyFont="1" applyFill="1" applyBorder="1" applyAlignment="1">
      <alignment horizontal="left" vertical="center" wrapText="1"/>
    </xf>
    <xf numFmtId="0" fontId="3" fillId="0" borderId="52" xfId="0" applyFont="1" applyFill="1" applyBorder="1" applyAlignment="1">
      <alignment horizontal="left" vertical="center" wrapText="1"/>
    </xf>
    <xf numFmtId="1" fontId="3" fillId="5" borderId="3" xfId="0" applyNumberFormat="1" applyFont="1" applyFill="1" applyBorder="1" applyAlignment="1">
      <alignment horizontal="center" vertical="center"/>
    </xf>
    <xf numFmtId="1" fontId="3" fillId="5" borderId="21" xfId="0" applyNumberFormat="1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center" vertical="center"/>
    </xf>
    <xf numFmtId="49" fontId="7" fillId="0" borderId="21" xfId="1" applyNumberFormat="1" applyFont="1" applyFill="1" applyBorder="1" applyAlignment="1">
      <alignment horizontal="center" vertical="center"/>
    </xf>
    <xf numFmtId="49" fontId="7" fillId="0" borderId="5" xfId="1" applyNumberFormat="1" applyFont="1" applyFill="1" applyBorder="1" applyAlignment="1">
      <alignment horizontal="center" vertical="center"/>
    </xf>
    <xf numFmtId="49" fontId="7" fillId="0" borderId="8" xfId="1" applyNumberFormat="1" applyFont="1" applyFill="1" applyBorder="1" applyAlignment="1">
      <alignment horizontal="center" vertical="center"/>
    </xf>
    <xf numFmtId="1" fontId="3" fillId="5" borderId="5" xfId="0" applyNumberFormat="1" applyFont="1" applyFill="1" applyBorder="1" applyAlignment="1">
      <alignment horizontal="center" vertical="center"/>
    </xf>
    <xf numFmtId="1" fontId="3" fillId="5" borderId="23" xfId="0" applyNumberFormat="1" applyFont="1" applyFill="1" applyBorder="1" applyAlignment="1">
      <alignment horizontal="center" vertical="center"/>
    </xf>
    <xf numFmtId="1" fontId="3" fillId="5" borderId="24" xfId="0" applyNumberFormat="1" applyFont="1" applyFill="1" applyBorder="1" applyAlignment="1">
      <alignment horizontal="center" vertical="center"/>
    </xf>
    <xf numFmtId="0" fontId="3" fillId="0" borderId="60" xfId="0" applyFont="1" applyBorder="1" applyAlignment="1">
      <alignment horizontal="left" vertical="center" wrapText="1"/>
    </xf>
    <xf numFmtId="0" fontId="3" fillId="0" borderId="60" xfId="0" applyFont="1" applyBorder="1" applyAlignment="1">
      <alignment vertical="center" wrapText="1"/>
    </xf>
    <xf numFmtId="0" fontId="3" fillId="0" borderId="61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49" fontId="3" fillId="0" borderId="41" xfId="0" applyNumberFormat="1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49" fontId="3" fillId="0" borderId="41" xfId="0" applyNumberFormat="1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55" xfId="0" applyFont="1" applyFill="1" applyBorder="1"/>
    <xf numFmtId="0" fontId="3" fillId="2" borderId="37" xfId="0" applyFont="1" applyFill="1" applyBorder="1"/>
    <xf numFmtId="0" fontId="3" fillId="2" borderId="37" xfId="0" applyFont="1" applyFill="1" applyBorder="1" applyAlignment="1">
      <alignment horizontal="center" vertical="center"/>
    </xf>
    <xf numFmtId="10" fontId="3" fillId="2" borderId="3" xfId="0" applyNumberFormat="1" applyFont="1" applyFill="1" applyBorder="1" applyAlignment="1">
      <alignment horizontal="center" vertical="center"/>
    </xf>
    <xf numFmtId="9" fontId="3" fillId="2" borderId="3" xfId="0" applyNumberFormat="1" applyFont="1" applyFill="1" applyBorder="1" applyAlignment="1">
      <alignment horizontal="center" vertical="center"/>
    </xf>
    <xf numFmtId="9" fontId="3" fillId="2" borderId="21" xfId="0" applyNumberFormat="1" applyFont="1" applyFill="1" applyBorder="1" applyAlignment="1">
      <alignment horizontal="center" vertical="center"/>
    </xf>
    <xf numFmtId="10" fontId="3" fillId="2" borderId="1" xfId="0" applyNumberFormat="1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10" fontId="3" fillId="2" borderId="7" xfId="0" applyNumberFormat="1" applyFont="1" applyFill="1" applyBorder="1" applyAlignment="1">
      <alignment horizontal="center" vertical="center"/>
    </xf>
    <xf numFmtId="9" fontId="3" fillId="2" borderId="7" xfId="0" applyNumberFormat="1" applyFont="1" applyFill="1" applyBorder="1" applyAlignment="1">
      <alignment horizontal="center" vertical="center"/>
    </xf>
    <xf numFmtId="9" fontId="3" fillId="2" borderId="8" xfId="0" applyNumberFormat="1" applyFont="1" applyFill="1" applyBorder="1" applyAlignment="1">
      <alignment horizontal="center" vertical="center"/>
    </xf>
    <xf numFmtId="9" fontId="3" fillId="2" borderId="5" xfId="0" applyNumberFormat="1" applyFont="1" applyFill="1" applyBorder="1" applyAlignment="1">
      <alignment horizontal="center" vertical="center"/>
    </xf>
    <xf numFmtId="10" fontId="3" fillId="2" borderId="30" xfId="0" applyNumberFormat="1" applyFont="1" applyFill="1" applyBorder="1" applyAlignment="1">
      <alignment horizontal="center" vertical="center"/>
    </xf>
    <xf numFmtId="10" fontId="3" fillId="2" borderId="31" xfId="0" applyNumberFormat="1" applyFont="1" applyFill="1" applyBorder="1" applyAlignment="1">
      <alignment horizontal="center" vertical="center"/>
    </xf>
    <xf numFmtId="10" fontId="3" fillId="0" borderId="31" xfId="0" applyNumberFormat="1" applyFont="1" applyFill="1" applyBorder="1" applyAlignment="1">
      <alignment horizontal="center" vertical="center"/>
    </xf>
    <xf numFmtId="10" fontId="3" fillId="0" borderId="42" xfId="0" applyNumberFormat="1" applyFont="1" applyFill="1" applyBorder="1" applyAlignment="1">
      <alignment horizontal="center" vertical="center"/>
    </xf>
    <xf numFmtId="10" fontId="3" fillId="2" borderId="26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10" fontId="3" fillId="0" borderId="35" xfId="0" applyNumberFormat="1" applyFont="1" applyFill="1" applyBorder="1" applyAlignment="1">
      <alignment horizontal="center" vertical="center"/>
    </xf>
    <xf numFmtId="10" fontId="3" fillId="2" borderId="25" xfId="0" applyNumberFormat="1" applyFont="1" applyFill="1" applyBorder="1" applyAlignment="1">
      <alignment horizontal="center" vertical="center"/>
    </xf>
    <xf numFmtId="10" fontId="3" fillId="0" borderId="3" xfId="0" applyNumberFormat="1" applyFont="1" applyFill="1" applyBorder="1" applyAlignment="1">
      <alignment horizontal="center" vertical="center"/>
    </xf>
    <xf numFmtId="10" fontId="3" fillId="0" borderId="21" xfId="0" applyNumberFormat="1" applyFont="1" applyFill="1" applyBorder="1" applyAlignment="1">
      <alignment horizontal="center" vertical="center"/>
    </xf>
    <xf numFmtId="10" fontId="3" fillId="2" borderId="27" xfId="0" applyNumberFormat="1" applyFont="1" applyFill="1" applyBorder="1" applyAlignment="1">
      <alignment horizontal="center" vertical="center"/>
    </xf>
    <xf numFmtId="10" fontId="3" fillId="0" borderId="7" xfId="0" applyNumberFormat="1" applyFont="1" applyFill="1" applyBorder="1" applyAlignment="1">
      <alignment horizontal="center" vertical="center"/>
    </xf>
    <xf numFmtId="10" fontId="3" fillId="0" borderId="8" xfId="0" applyNumberFormat="1" applyFont="1" applyFill="1" applyBorder="1" applyAlignment="1">
      <alignment horizontal="center" vertical="center"/>
    </xf>
    <xf numFmtId="10" fontId="3" fillId="2" borderId="55" xfId="0" applyNumberFormat="1" applyFont="1" applyFill="1" applyBorder="1" applyAlignment="1">
      <alignment horizontal="center" vertical="center"/>
    </xf>
    <xf numFmtId="10" fontId="3" fillId="2" borderId="37" xfId="0" applyNumberFormat="1" applyFont="1" applyFill="1" applyBorder="1" applyAlignment="1">
      <alignment horizontal="center" vertical="center"/>
    </xf>
    <xf numFmtId="10" fontId="3" fillId="0" borderId="37" xfId="0" applyNumberFormat="1" applyFont="1" applyFill="1" applyBorder="1" applyAlignment="1">
      <alignment horizontal="center" vertical="center"/>
    </xf>
    <xf numFmtId="10" fontId="3" fillId="0" borderId="45" xfId="0" applyNumberFormat="1" applyFont="1" applyFill="1" applyBorder="1" applyAlignment="1">
      <alignment horizontal="center" vertical="center"/>
    </xf>
    <xf numFmtId="10" fontId="18" fillId="2" borderId="1" xfId="0" applyNumberFormat="1" applyFont="1" applyFill="1" applyBorder="1" applyAlignment="1">
      <alignment horizontal="center" vertical="center"/>
    </xf>
    <xf numFmtId="2" fontId="19" fillId="5" borderId="30" xfId="0" applyNumberFormat="1" applyFont="1" applyFill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 wrapText="1"/>
    </xf>
    <xf numFmtId="0" fontId="5" fillId="0" borderId="68" xfId="0" applyFont="1" applyBorder="1" applyAlignment="1">
      <alignment horizontal="center" vertical="center" wrapText="1"/>
    </xf>
    <xf numFmtId="4" fontId="3" fillId="0" borderId="68" xfId="0" applyNumberFormat="1" applyFont="1" applyBorder="1"/>
    <xf numFmtId="0" fontId="3" fillId="0" borderId="68" xfId="0" applyFont="1" applyBorder="1"/>
    <xf numFmtId="4" fontId="3" fillId="0" borderId="1" xfId="0" applyNumberFormat="1" applyFont="1" applyBorder="1"/>
    <xf numFmtId="0" fontId="17" fillId="7" borderId="53" xfId="0" applyFont="1" applyFill="1" applyBorder="1" applyAlignment="1">
      <alignment vertical="center" wrapText="1"/>
    </xf>
    <xf numFmtId="4" fontId="12" fillId="8" borderId="1" xfId="0" applyNumberFormat="1" applyFont="1" applyFill="1" applyBorder="1" applyAlignment="1">
      <alignment horizontal="right" vertical="center" wrapText="1"/>
    </xf>
    <xf numFmtId="9" fontId="18" fillId="2" borderId="1" xfId="0" applyNumberFormat="1" applyFont="1" applyFill="1" applyBorder="1" applyAlignment="1">
      <alignment horizontal="center" vertical="center"/>
    </xf>
    <xf numFmtId="10" fontId="18" fillId="0" borderId="1" xfId="0" applyNumberFormat="1" applyFont="1" applyFill="1" applyBorder="1" applyAlignment="1">
      <alignment horizontal="center" vertical="center"/>
    </xf>
    <xf numFmtId="10" fontId="18" fillId="0" borderId="29" xfId="0" applyNumberFormat="1" applyFont="1" applyFill="1" applyBorder="1" applyAlignment="1">
      <alignment horizontal="center" vertical="center"/>
    </xf>
    <xf numFmtId="2" fontId="19" fillId="5" borderId="26" xfId="0" applyNumberFormat="1" applyFont="1" applyFill="1" applyBorder="1" applyAlignment="1">
      <alignment horizontal="right" vertical="center"/>
    </xf>
    <xf numFmtId="2" fontId="19" fillId="5" borderId="1" xfId="0" applyNumberFormat="1" applyFont="1" applyFill="1" applyBorder="1" applyAlignment="1">
      <alignment horizontal="right" vertical="center"/>
    </xf>
    <xf numFmtId="10" fontId="18" fillId="0" borderId="24" xfId="0" applyNumberFormat="1" applyFont="1" applyFill="1" applyBorder="1" applyAlignment="1">
      <alignment horizontal="center" vertical="center"/>
    </xf>
    <xf numFmtId="0" fontId="3" fillId="0" borderId="29" xfId="0" applyFont="1" applyBorder="1"/>
    <xf numFmtId="165" fontId="7" fillId="0" borderId="1" xfId="1" applyFont="1" applyFill="1" applyBorder="1" applyAlignment="1">
      <alignment horizontal="right"/>
    </xf>
    <xf numFmtId="10" fontId="18" fillId="0" borderId="69" xfId="0" applyNumberFormat="1" applyFont="1" applyFill="1" applyBorder="1" applyAlignment="1">
      <alignment horizontal="center" vertical="center"/>
    </xf>
    <xf numFmtId="2" fontId="19" fillId="0" borderId="1" xfId="0" applyNumberFormat="1" applyFont="1" applyFill="1" applyBorder="1" applyAlignment="1">
      <alignment horizontal="right" vertical="center"/>
    </xf>
    <xf numFmtId="10" fontId="18" fillId="0" borderId="7" xfId="0" applyNumberFormat="1" applyFont="1" applyFill="1" applyBorder="1" applyAlignment="1">
      <alignment horizontal="center" vertical="center"/>
    </xf>
    <xf numFmtId="2" fontId="19" fillId="5" borderId="28" xfId="0" applyNumberFormat="1" applyFont="1" applyFill="1" applyBorder="1" applyAlignment="1">
      <alignment horizontal="right" vertical="center"/>
    </xf>
    <xf numFmtId="2" fontId="19" fillId="5" borderId="23" xfId="0" applyNumberFormat="1" applyFont="1" applyFill="1" applyBorder="1" applyAlignment="1">
      <alignment horizontal="right" vertical="center"/>
    </xf>
    <xf numFmtId="0" fontId="3" fillId="0" borderId="31" xfId="0" applyFont="1" applyBorder="1" applyAlignment="1">
      <alignment wrapText="1"/>
    </xf>
    <xf numFmtId="4" fontId="3" fillId="0" borderId="31" xfId="0" applyNumberFormat="1" applyFont="1" applyBorder="1"/>
    <xf numFmtId="10" fontId="18" fillId="2" borderId="70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right"/>
    </xf>
    <xf numFmtId="10" fontId="18" fillId="2" borderId="29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4" fontId="0" fillId="0" borderId="0" xfId="0" applyNumberFormat="1"/>
    <xf numFmtId="0" fontId="35" fillId="0" borderId="1" xfId="0" applyFont="1" applyFill="1" applyBorder="1" applyAlignment="1">
      <alignment horizontal="left" vertical="center" wrapText="1"/>
    </xf>
    <xf numFmtId="0" fontId="35" fillId="0" borderId="1" xfId="3" applyFont="1" applyFill="1" applyBorder="1" applyAlignment="1">
      <alignment horizontal="left" vertical="center" wrapText="1"/>
    </xf>
    <xf numFmtId="0" fontId="34" fillId="0" borderId="3" xfId="0" applyFont="1" applyFill="1" applyBorder="1" applyAlignment="1">
      <alignment horizontal="center" vertical="center"/>
    </xf>
    <xf numFmtId="2" fontId="35" fillId="0" borderId="1" xfId="0" applyNumberFormat="1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34" fillId="0" borderId="5" xfId="0" applyFont="1" applyFill="1" applyBorder="1" applyAlignment="1">
      <alignment horizontal="center" vertical="center"/>
    </xf>
    <xf numFmtId="0" fontId="3" fillId="0" borderId="70" xfId="0" applyFont="1" applyBorder="1"/>
    <xf numFmtId="0" fontId="3" fillId="0" borderId="74" xfId="0" applyFont="1" applyBorder="1"/>
    <xf numFmtId="2" fontId="3" fillId="0" borderId="31" xfId="0" applyNumberFormat="1" applyFont="1" applyBorder="1" applyAlignment="1">
      <alignment horizontal="right" vertical="center" wrapText="1"/>
    </xf>
    <xf numFmtId="0" fontId="10" fillId="6" borderId="7" xfId="0" applyFont="1" applyFill="1" applyBorder="1" applyAlignment="1">
      <alignment vertical="center"/>
    </xf>
    <xf numFmtId="0" fontId="10" fillId="6" borderId="7" xfId="0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10" fontId="18" fillId="2" borderId="31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9" fontId="18" fillId="2" borderId="7" xfId="0" applyNumberFormat="1" applyFont="1" applyFill="1" applyBorder="1" applyAlignment="1">
      <alignment horizontal="center" vertical="center"/>
    </xf>
    <xf numFmtId="0" fontId="19" fillId="0" borderId="7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3" fillId="0" borderId="73" xfId="0" applyFont="1" applyBorder="1"/>
    <xf numFmtId="0" fontId="5" fillId="0" borderId="39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165" fontId="20" fillId="0" borderId="43" xfId="1" applyFont="1" applyFill="1" applyBorder="1" applyAlignment="1">
      <alignment horizontal="center" vertical="center"/>
    </xf>
    <xf numFmtId="0" fontId="5" fillId="0" borderId="49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17" fillId="7" borderId="52" xfId="0" applyFont="1" applyFill="1" applyBorder="1" applyAlignment="1">
      <alignment vertical="center"/>
    </xf>
    <xf numFmtId="0" fontId="17" fillId="7" borderId="53" xfId="0" applyFont="1" applyFill="1" applyBorder="1" applyAlignment="1">
      <alignment vertical="center"/>
    </xf>
    <xf numFmtId="0" fontId="17" fillId="7" borderId="53" xfId="0" applyFont="1" applyFill="1" applyBorder="1" applyAlignment="1">
      <alignment vertical="top" wrapText="1"/>
    </xf>
    <xf numFmtId="0" fontId="17" fillId="7" borderId="54" xfId="0" applyFont="1" applyFill="1" applyBorder="1" applyAlignment="1">
      <alignment vertical="top"/>
    </xf>
    <xf numFmtId="0" fontId="3" fillId="0" borderId="9" xfId="0" applyFont="1" applyFill="1" applyBorder="1" applyAlignment="1">
      <alignment horizontal="left" vertical="center" wrapText="1"/>
    </xf>
    <xf numFmtId="0" fontId="3" fillId="0" borderId="43" xfId="0" applyFont="1" applyFill="1" applyBorder="1" applyAlignment="1">
      <alignment horizontal="left" vertical="center" wrapText="1"/>
    </xf>
    <xf numFmtId="0" fontId="3" fillId="0" borderId="61" xfId="0" applyFont="1" applyFill="1" applyBorder="1" applyAlignment="1">
      <alignment horizontal="left" vertical="center" wrapText="1"/>
    </xf>
    <xf numFmtId="0" fontId="3" fillId="0" borderId="61" xfId="0" applyFont="1" applyFill="1" applyBorder="1" applyAlignment="1">
      <alignment horizontal="left" vertical="top" wrapText="1"/>
    </xf>
    <xf numFmtId="0" fontId="3" fillId="0" borderId="43" xfId="0" applyFont="1" applyBorder="1" applyAlignment="1">
      <alignment horizontal="left" vertical="top" wrapText="1"/>
    </xf>
    <xf numFmtId="0" fontId="11" fillId="8" borderId="49" xfId="0" applyFont="1" applyFill="1" applyBorder="1" applyAlignment="1">
      <alignment horizontal="left" vertical="top" wrapText="1"/>
    </xf>
    <xf numFmtId="0" fontId="5" fillId="0" borderId="30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3" fillId="0" borderId="43" xfId="0" applyFont="1" applyBorder="1" applyAlignment="1">
      <alignment horizontal="center" vertical="center" wrapText="1"/>
    </xf>
    <xf numFmtId="0" fontId="5" fillId="0" borderId="52" xfId="0" applyFont="1" applyBorder="1" applyAlignment="1">
      <alignment vertical="center" wrapText="1"/>
    </xf>
    <xf numFmtId="0" fontId="5" fillId="0" borderId="53" xfId="0" applyFont="1" applyBorder="1" applyAlignment="1">
      <alignment vertical="center" wrapText="1"/>
    </xf>
    <xf numFmtId="0" fontId="5" fillId="0" borderId="39" xfId="0" applyFont="1" applyBorder="1" applyAlignment="1">
      <alignment vertical="center" wrapText="1"/>
    </xf>
    <xf numFmtId="0" fontId="5" fillId="0" borderId="43" xfId="0" applyFont="1" applyBorder="1" applyAlignment="1">
      <alignment vertical="center" wrapText="1"/>
    </xf>
    <xf numFmtId="0" fontId="5" fillId="0" borderId="49" xfId="0" applyFont="1" applyBorder="1" applyAlignment="1">
      <alignment vertical="center" wrapText="1"/>
    </xf>
    <xf numFmtId="0" fontId="5" fillId="0" borderId="67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3" fillId="0" borderId="53" xfId="0" applyFont="1" applyFill="1" applyBorder="1" applyAlignment="1">
      <alignment vertical="center" wrapText="1"/>
    </xf>
    <xf numFmtId="0" fontId="11" fillId="8" borderId="53" xfId="0" applyFont="1" applyFill="1" applyBorder="1" applyAlignment="1">
      <alignment vertical="top" wrapText="1"/>
    </xf>
    <xf numFmtId="0" fontId="11" fillId="8" borderId="54" xfId="0" applyFont="1" applyFill="1" applyBorder="1" applyAlignment="1">
      <alignment vertical="top" wrapText="1"/>
    </xf>
    <xf numFmtId="0" fontId="27" fillId="0" borderId="52" xfId="0" applyFont="1" applyBorder="1" applyAlignment="1">
      <alignment horizontal="center" vertical="center"/>
    </xf>
    <xf numFmtId="0" fontId="27" fillId="0" borderId="53" xfId="0" applyFont="1" applyBorder="1" applyAlignment="1">
      <alignment horizontal="center" vertical="center"/>
    </xf>
    <xf numFmtId="0" fontId="27" fillId="0" borderId="54" xfId="0" applyFont="1" applyBorder="1" applyAlignment="1">
      <alignment horizontal="center" vertical="center"/>
    </xf>
    <xf numFmtId="0" fontId="29" fillId="0" borderId="76" xfId="2" applyFont="1" applyFill="1" applyBorder="1" applyAlignment="1" applyProtection="1">
      <alignment vertical="center" wrapText="1"/>
    </xf>
    <xf numFmtId="0" fontId="32" fillId="0" borderId="76" xfId="2" applyFont="1" applyFill="1" applyBorder="1" applyAlignment="1" applyProtection="1">
      <alignment vertical="center" wrapText="1"/>
    </xf>
    <xf numFmtId="0" fontId="29" fillId="0" borderId="77" xfId="2" applyFont="1" applyFill="1" applyBorder="1" applyAlignment="1" applyProtection="1">
      <alignment vertical="center" wrapText="1"/>
    </xf>
    <xf numFmtId="0" fontId="30" fillId="0" borderId="52" xfId="0" applyFont="1" applyBorder="1" applyAlignment="1">
      <alignment horizontal="left" vertical="center" wrapText="1"/>
    </xf>
    <xf numFmtId="0" fontId="31" fillId="0" borderId="54" xfId="0" applyFont="1" applyBorder="1" applyAlignment="1">
      <alignment horizontal="center" vertical="center" wrapText="1"/>
    </xf>
    <xf numFmtId="0" fontId="30" fillId="0" borderId="41" xfId="0" applyFont="1" applyBorder="1" applyAlignment="1">
      <alignment horizontal="left" vertical="center" wrapText="1"/>
    </xf>
    <xf numFmtId="0" fontId="30" fillId="0" borderId="39" xfId="0" applyFont="1" applyBorder="1" applyAlignment="1">
      <alignment vertical="center" wrapText="1"/>
    </xf>
    <xf numFmtId="0" fontId="30" fillId="0" borderId="39" xfId="0" applyFont="1" applyBorder="1" applyAlignment="1">
      <alignment horizontal="left" vertical="center" wrapText="1"/>
    </xf>
    <xf numFmtId="0" fontId="31" fillId="0" borderId="49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left" vertical="center" wrapText="1"/>
    </xf>
    <xf numFmtId="0" fontId="31" fillId="0" borderId="52" xfId="0" applyFont="1" applyBorder="1" applyAlignment="1">
      <alignment horizontal="center" vertical="center" wrapText="1"/>
    </xf>
    <xf numFmtId="0" fontId="31" fillId="0" borderId="53" xfId="0" applyFont="1" applyBorder="1" applyAlignment="1">
      <alignment horizontal="center" vertical="center" wrapText="1"/>
    </xf>
    <xf numFmtId="0" fontId="31" fillId="0" borderId="32" xfId="0" applyFont="1" applyBorder="1" applyAlignment="1">
      <alignment horizontal="center" vertical="center" wrapText="1"/>
    </xf>
    <xf numFmtId="0" fontId="31" fillId="0" borderId="34" xfId="0" applyFont="1" applyBorder="1" applyAlignment="1">
      <alignment horizontal="left" vertical="center" wrapText="1"/>
    </xf>
    <xf numFmtId="0" fontId="31" fillId="0" borderId="34" xfId="0" applyFont="1" applyBorder="1" applyAlignment="1">
      <alignment horizontal="center" vertical="center" wrapText="1"/>
    </xf>
    <xf numFmtId="4" fontId="31" fillId="0" borderId="33" xfId="0" applyNumberFormat="1" applyFont="1" applyBorder="1" applyAlignment="1">
      <alignment horizontal="center" vertical="center" wrapText="1"/>
    </xf>
    <xf numFmtId="0" fontId="30" fillId="0" borderId="32" xfId="0" applyFont="1" applyBorder="1" applyAlignment="1">
      <alignment horizontal="left" vertical="center" wrapText="1"/>
    </xf>
    <xf numFmtId="0" fontId="30" fillId="0" borderId="34" xfId="0" applyFont="1" applyBorder="1" applyAlignment="1">
      <alignment horizontal="left" vertical="center" wrapText="1"/>
    </xf>
    <xf numFmtId="0" fontId="31" fillId="0" borderId="65" xfId="0" applyFont="1" applyBorder="1" applyAlignment="1">
      <alignment horizontal="center" vertical="center" wrapText="1"/>
    </xf>
    <xf numFmtId="0" fontId="31" fillId="0" borderId="37" xfId="0" applyFont="1" applyBorder="1" applyAlignment="1">
      <alignment horizontal="center" vertical="center" wrapText="1"/>
    </xf>
    <xf numFmtId="4" fontId="31" fillId="0" borderId="45" xfId="0" applyNumberFormat="1" applyFont="1" applyBorder="1" applyAlignment="1">
      <alignment horizontal="center" vertical="center" wrapText="1"/>
    </xf>
    <xf numFmtId="0" fontId="35" fillId="0" borderId="1" xfId="3" applyFont="1" applyFill="1" applyBorder="1" applyAlignment="1">
      <alignment horizontal="center" vertical="center" wrapText="1"/>
    </xf>
    <xf numFmtId="2" fontId="35" fillId="0" borderId="1" xfId="3" applyNumberFormat="1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wrapText="1"/>
    </xf>
    <xf numFmtId="0" fontId="35" fillId="0" borderId="1" xfId="0" applyFont="1" applyFill="1" applyBorder="1" applyAlignment="1">
      <alignment horizontal="center" vertical="center"/>
    </xf>
    <xf numFmtId="0" fontId="35" fillId="0" borderId="1" xfId="0" applyFont="1" applyFill="1" applyBorder="1"/>
    <xf numFmtId="0" fontId="35" fillId="0" borderId="1" xfId="0" applyFont="1" applyFill="1" applyBorder="1" applyAlignment="1">
      <alignment vertical="center"/>
    </xf>
    <xf numFmtId="166" fontId="35" fillId="0" borderId="1" xfId="0" applyNumberFormat="1" applyFont="1" applyFill="1" applyBorder="1"/>
    <xf numFmtId="166" fontId="35" fillId="0" borderId="1" xfId="0" applyNumberFormat="1" applyFont="1" applyFill="1" applyBorder="1" applyAlignment="1">
      <alignment horizontal="center" vertical="center"/>
    </xf>
    <xf numFmtId="0" fontId="35" fillId="0" borderId="23" xfId="3" applyFont="1" applyFill="1" applyBorder="1" applyAlignment="1">
      <alignment vertical="center" wrapText="1"/>
    </xf>
    <xf numFmtId="0" fontId="35" fillId="0" borderId="1" xfId="0" applyFont="1" applyFill="1" applyBorder="1" applyAlignment="1"/>
    <xf numFmtId="0" fontId="35" fillId="0" borderId="1" xfId="0" applyFont="1" applyFill="1" applyBorder="1" applyAlignment="1">
      <alignment horizontal="center"/>
    </xf>
    <xf numFmtId="0" fontId="37" fillId="0" borderId="1" xfId="3" applyFont="1" applyFill="1" applyBorder="1" applyAlignment="1">
      <alignment horizontal="center" vertical="center" wrapText="1"/>
    </xf>
    <xf numFmtId="0" fontId="0" fillId="0" borderId="59" xfId="0" applyBorder="1" applyAlignment="1"/>
    <xf numFmtId="0" fontId="38" fillId="0" borderId="1" xfId="3" applyFont="1" applyFill="1" applyBorder="1" applyAlignment="1">
      <alignment horizontal="center" vertical="center" wrapText="1"/>
    </xf>
    <xf numFmtId="0" fontId="38" fillId="2" borderId="1" xfId="3" applyFont="1" applyFill="1" applyBorder="1" applyAlignment="1">
      <alignment horizontal="center" vertical="center" wrapText="1"/>
    </xf>
    <xf numFmtId="0" fontId="34" fillId="2" borderId="1" xfId="3" applyFont="1" applyFill="1" applyBorder="1" applyAlignment="1">
      <alignment horizontal="center" vertical="center" wrapText="1"/>
    </xf>
    <xf numFmtId="0" fontId="34" fillId="2" borderId="57" xfId="3" applyFont="1" applyFill="1" applyBorder="1" applyAlignment="1">
      <alignment horizontal="center" vertical="center" wrapText="1"/>
    </xf>
    <xf numFmtId="0" fontId="38" fillId="2" borderId="68" xfId="3" applyFont="1" applyFill="1" applyBorder="1" applyAlignment="1">
      <alignment horizontal="center" vertical="center" wrapText="1"/>
    </xf>
    <xf numFmtId="0" fontId="38" fillId="2" borderId="23" xfId="3" applyFont="1" applyFill="1" applyBorder="1" applyAlignment="1">
      <alignment horizontal="center" vertical="center" wrapText="1"/>
    </xf>
    <xf numFmtId="0" fontId="34" fillId="2" borderId="31" xfId="3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39" fillId="0" borderId="0" xfId="0" applyFont="1" applyFill="1" applyBorder="1" applyAlignment="1">
      <alignment vertical="center" wrapText="1"/>
    </xf>
    <xf numFmtId="0" fontId="0" fillId="0" borderId="0" xfId="0" applyFill="1" applyBorder="1"/>
    <xf numFmtId="0" fontId="35" fillId="0" borderId="1" xfId="0" applyFont="1" applyFill="1" applyBorder="1" applyAlignment="1">
      <alignment horizontal="center" vertical="center"/>
    </xf>
    <xf numFmtId="0" fontId="34" fillId="2" borderId="3" xfId="3" applyFont="1" applyFill="1" applyBorder="1" applyAlignment="1">
      <alignment horizontal="center" vertical="center" wrapText="1"/>
    </xf>
    <xf numFmtId="0" fontId="34" fillId="2" borderId="7" xfId="3" applyFont="1" applyFill="1" applyBorder="1" applyAlignment="1">
      <alignment horizontal="center" vertical="center" wrapText="1"/>
    </xf>
    <xf numFmtId="0" fontId="34" fillId="2" borderId="8" xfId="3" applyFont="1" applyFill="1" applyBorder="1" applyAlignment="1">
      <alignment horizontal="center" vertical="center" wrapText="1"/>
    </xf>
    <xf numFmtId="0" fontId="35" fillId="0" borderId="41" xfId="0" applyFont="1" applyFill="1" applyBorder="1" applyAlignment="1">
      <alignment horizontal="center" vertical="center" wrapText="1"/>
    </xf>
    <xf numFmtId="0" fontId="35" fillId="0" borderId="41" xfId="0" applyFont="1" applyFill="1" applyBorder="1" applyAlignment="1">
      <alignment vertical="center" wrapText="1"/>
    </xf>
    <xf numFmtId="0" fontId="35" fillId="0" borderId="19" xfId="0" applyFont="1" applyFill="1" applyBorder="1" applyAlignment="1">
      <alignment horizontal="center" vertical="center" wrapText="1"/>
    </xf>
    <xf numFmtId="0" fontId="34" fillId="2" borderId="23" xfId="3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34" fillId="0" borderId="26" xfId="0" applyFont="1" applyFill="1" applyBorder="1" applyAlignment="1">
      <alignment horizontal="center" vertical="center"/>
    </xf>
    <xf numFmtId="0" fontId="34" fillId="0" borderId="3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35" fillId="0" borderId="78" xfId="0" applyFont="1" applyFill="1" applyBorder="1" applyAlignment="1">
      <alignment horizontal="center" vertical="center" wrapText="1"/>
    </xf>
    <xf numFmtId="0" fontId="34" fillId="0" borderId="78" xfId="0" applyFont="1" applyFill="1" applyBorder="1" applyAlignment="1">
      <alignment horizontal="center" vertical="center"/>
    </xf>
    <xf numFmtId="0" fontId="34" fillId="2" borderId="26" xfId="3" applyFont="1" applyFill="1" applyBorder="1" applyAlignment="1">
      <alignment horizontal="center" vertical="center" wrapText="1"/>
    </xf>
    <xf numFmtId="0" fontId="34" fillId="2" borderId="6" xfId="3" applyFont="1" applyFill="1" applyBorder="1" applyAlignment="1">
      <alignment horizontal="center" vertical="center" wrapText="1"/>
    </xf>
    <xf numFmtId="0" fontId="36" fillId="0" borderId="41" xfId="0" applyFont="1" applyBorder="1" applyAlignment="1">
      <alignment horizontal="center" vertical="center" wrapText="1"/>
    </xf>
    <xf numFmtId="0" fontId="34" fillId="0" borderId="41" xfId="0" applyFont="1" applyFill="1" applyBorder="1" applyAlignment="1">
      <alignment horizontal="center" vertical="center"/>
    </xf>
    <xf numFmtId="0" fontId="34" fillId="0" borderId="79" xfId="0" applyFont="1" applyFill="1" applyBorder="1" applyAlignment="1">
      <alignment horizontal="center" vertical="center"/>
    </xf>
    <xf numFmtId="0" fontId="35" fillId="0" borderId="41" xfId="0" applyFont="1" applyFill="1" applyBorder="1" applyAlignment="1">
      <alignment horizontal="center" vertical="center"/>
    </xf>
    <xf numFmtId="0" fontId="36" fillId="0" borderId="41" xfId="0" applyFont="1" applyBorder="1" applyAlignment="1">
      <alignment horizontal="center" wrapText="1"/>
    </xf>
    <xf numFmtId="0" fontId="0" fillId="0" borderId="41" xfId="0" applyBorder="1" applyAlignment="1"/>
    <xf numFmtId="0" fontId="36" fillId="0" borderId="42" xfId="0" applyFont="1" applyBorder="1" applyAlignment="1">
      <alignment horizontal="center" wrapText="1"/>
    </xf>
    <xf numFmtId="0" fontId="36" fillId="0" borderId="35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wrapText="1"/>
    </xf>
    <xf numFmtId="0" fontId="35" fillId="0" borderId="0" xfId="0" applyFont="1" applyFill="1" applyBorder="1" applyAlignment="1">
      <alignment vertical="center" wrapText="1"/>
    </xf>
    <xf numFmtId="0" fontId="34" fillId="0" borderId="19" xfId="0" applyFont="1" applyFill="1" applyBorder="1" applyAlignment="1">
      <alignment horizontal="center" vertical="center"/>
    </xf>
    <xf numFmtId="0" fontId="36" fillId="0" borderId="28" xfId="0" applyFont="1" applyBorder="1" applyAlignment="1">
      <alignment horizontal="center" vertical="center" wrapText="1"/>
    </xf>
    <xf numFmtId="0" fontId="35" fillId="0" borderId="81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45" fillId="0" borderId="3" xfId="0" applyFont="1" applyBorder="1" applyAlignment="1">
      <alignment horizontal="center" vertical="center"/>
    </xf>
    <xf numFmtId="0" fontId="34" fillId="0" borderId="25" xfId="0" applyFont="1" applyFill="1" applyBorder="1" applyAlignment="1">
      <alignment horizontal="center" vertical="center"/>
    </xf>
    <xf numFmtId="0" fontId="34" fillId="0" borderId="21" xfId="0" applyFont="1" applyFill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/>
    </xf>
    <xf numFmtId="0" fontId="34" fillId="0" borderId="40" xfId="0" applyFont="1" applyFill="1" applyBorder="1" applyAlignment="1">
      <alignment horizontal="center" vertical="center"/>
    </xf>
    <xf numFmtId="0" fontId="34" fillId="0" borderId="6" xfId="0" applyFont="1" applyFill="1" applyBorder="1" applyAlignment="1">
      <alignment horizontal="center" vertical="center"/>
    </xf>
    <xf numFmtId="0" fontId="34" fillId="0" borderId="7" xfId="0" applyFont="1" applyFill="1" applyBorder="1" applyAlignment="1">
      <alignment horizontal="center" vertical="center"/>
    </xf>
    <xf numFmtId="0" fontId="34" fillId="0" borderId="8" xfId="0" applyFont="1" applyFill="1" applyBorder="1" applyAlignment="1">
      <alignment horizontal="center" vertical="center"/>
    </xf>
    <xf numFmtId="0" fontId="34" fillId="0" borderId="81" xfId="0" applyFont="1" applyFill="1" applyBorder="1" applyAlignment="1">
      <alignment horizontal="center" vertical="center"/>
    </xf>
    <xf numFmtId="0" fontId="34" fillId="0" borderId="57" xfId="0" applyFont="1" applyFill="1" applyBorder="1" applyAlignment="1">
      <alignment horizontal="center" vertical="center"/>
    </xf>
    <xf numFmtId="0" fontId="51" fillId="0" borderId="1" xfId="0" applyFont="1" applyBorder="1" applyAlignment="1">
      <alignment horizontal="justify" vertical="center"/>
    </xf>
    <xf numFmtId="0" fontId="49" fillId="0" borderId="29" xfId="0" applyFont="1" applyFill="1" applyBorder="1" applyAlignment="1">
      <alignment horizontal="center" vertical="center" wrapText="1"/>
    </xf>
    <xf numFmtId="0" fontId="52" fillId="0" borderId="0" xfId="0" applyFont="1" applyAlignment="1">
      <alignment horizontal="justify" vertical="center"/>
    </xf>
    <xf numFmtId="4" fontId="49" fillId="0" borderId="1" xfId="0" applyNumberFormat="1" applyFont="1" applyFill="1" applyBorder="1" applyAlignment="1">
      <alignment vertical="center" wrapText="1"/>
    </xf>
    <xf numFmtId="0" fontId="49" fillId="0" borderId="1" xfId="0" applyFont="1" applyFill="1" applyBorder="1" applyAlignment="1">
      <alignment vertical="center" wrapText="1"/>
    </xf>
    <xf numFmtId="3" fontId="49" fillId="0" borderId="1" xfId="0" applyNumberFormat="1" applyFont="1" applyFill="1" applyBorder="1" applyAlignment="1">
      <alignment vertical="center" wrapText="1"/>
    </xf>
    <xf numFmtId="165" fontId="49" fillId="0" borderId="1" xfId="4" applyFont="1" applyFill="1" applyBorder="1" applyAlignment="1">
      <alignment vertical="center"/>
    </xf>
    <xf numFmtId="0" fontId="49" fillId="0" borderId="1" xfId="0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 textRotation="90"/>
    </xf>
    <xf numFmtId="14" fontId="49" fillId="0" borderId="1" xfId="0" applyNumberFormat="1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left" vertical="top" wrapText="1"/>
    </xf>
    <xf numFmtId="0" fontId="49" fillId="0" borderId="1" xfId="0" applyFont="1" applyFill="1" applyBorder="1" applyAlignment="1">
      <alignment vertical="center"/>
    </xf>
    <xf numFmtId="14" fontId="49" fillId="0" borderId="1" xfId="0" applyNumberFormat="1" applyFont="1" applyFill="1" applyBorder="1" applyAlignment="1">
      <alignment vertical="center"/>
    </xf>
    <xf numFmtId="0" fontId="49" fillId="0" borderId="74" xfId="0" applyFont="1" applyFill="1" applyBorder="1" applyAlignment="1">
      <alignment vertical="center" wrapText="1"/>
    </xf>
    <xf numFmtId="0" fontId="49" fillId="0" borderId="29" xfId="0" applyFont="1" applyFill="1" applyBorder="1" applyAlignment="1">
      <alignment vertical="center" wrapText="1"/>
    </xf>
    <xf numFmtId="0" fontId="53" fillId="0" borderId="1" xfId="0" applyFont="1" applyFill="1" applyBorder="1" applyAlignment="1">
      <alignment vertical="center" wrapText="1"/>
    </xf>
    <xf numFmtId="0" fontId="53" fillId="0" borderId="1" xfId="0" applyFont="1" applyFill="1" applyBorder="1" applyAlignment="1">
      <alignment vertical="center"/>
    </xf>
    <xf numFmtId="0" fontId="53" fillId="0" borderId="1" xfId="0" applyFont="1" applyFill="1" applyBorder="1" applyAlignment="1">
      <alignment horizontal="center" vertical="center"/>
    </xf>
    <xf numFmtId="165" fontId="54" fillId="0" borderId="1" xfId="4" applyFont="1" applyFill="1" applyBorder="1" applyAlignment="1">
      <alignment vertical="center"/>
    </xf>
    <xf numFmtId="0" fontId="41" fillId="2" borderId="2" xfId="0" applyFont="1" applyFill="1" applyBorder="1" applyAlignment="1">
      <alignment horizontal="center" vertical="center" wrapText="1"/>
    </xf>
    <xf numFmtId="0" fontId="41" fillId="2" borderId="22" xfId="0" applyFont="1" applyFill="1" applyBorder="1" applyAlignment="1">
      <alignment horizontal="center" vertical="center" wrapText="1"/>
    </xf>
    <xf numFmtId="0" fontId="41" fillId="2" borderId="3" xfId="0" applyFont="1" applyFill="1" applyBorder="1" applyAlignment="1">
      <alignment horizontal="center" vertical="center" wrapText="1"/>
    </xf>
    <xf numFmtId="0" fontId="48" fillId="2" borderId="23" xfId="0" applyFont="1" applyFill="1" applyBorder="1" applyAlignment="1">
      <alignment horizontal="center" vertical="center" wrapText="1"/>
    </xf>
    <xf numFmtId="0" fontId="53" fillId="0" borderId="1" xfId="0" applyFont="1" applyBorder="1" applyAlignment="1">
      <alignment horizontal="left" vertical="center" wrapText="1"/>
    </xf>
    <xf numFmtId="0" fontId="52" fillId="0" borderId="1" xfId="0" applyFont="1" applyBorder="1" applyAlignment="1">
      <alignment horizontal="left" vertical="center" wrapText="1"/>
    </xf>
    <xf numFmtId="167" fontId="49" fillId="0" borderId="1" xfId="4" applyNumberFormat="1" applyFont="1" applyFill="1" applyBorder="1" applyAlignment="1">
      <alignment vertical="center"/>
    </xf>
    <xf numFmtId="167" fontId="49" fillId="0" borderId="1" xfId="4" applyNumberFormat="1" applyFont="1" applyFill="1" applyBorder="1" applyAlignment="1">
      <alignment horizontal="left" vertical="center"/>
    </xf>
    <xf numFmtId="3" fontId="49" fillId="0" borderId="1" xfId="0" applyNumberFormat="1" applyFont="1" applyFill="1" applyBorder="1" applyAlignment="1">
      <alignment vertical="center"/>
    </xf>
    <xf numFmtId="3" fontId="49" fillId="0" borderId="1" xfId="0" applyNumberFormat="1" applyFont="1" applyFill="1" applyBorder="1" applyAlignment="1">
      <alignment horizontal="center" vertical="center"/>
    </xf>
    <xf numFmtId="167" fontId="49" fillId="0" borderId="1" xfId="4" applyNumberFormat="1" applyFont="1" applyFill="1" applyBorder="1" applyAlignment="1">
      <alignment horizontal="center" vertical="center"/>
    </xf>
    <xf numFmtId="0" fontId="38" fillId="2" borderId="25" xfId="3" applyFont="1" applyFill="1" applyBorder="1" applyAlignment="1">
      <alignment horizontal="center" vertical="center" wrapText="1"/>
    </xf>
    <xf numFmtId="0" fontId="38" fillId="2" borderId="78" xfId="3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2" fontId="35" fillId="0" borderId="1" xfId="0" applyNumberFormat="1" applyFont="1" applyFill="1" applyBorder="1" applyAlignment="1">
      <alignment horizontal="right" vertical="center"/>
    </xf>
    <xf numFmtId="0" fontId="35" fillId="0" borderId="1" xfId="0" applyFont="1" applyFill="1" applyBorder="1" applyAlignment="1">
      <alignment horizontal="left" vertical="center" wrapText="1"/>
    </xf>
    <xf numFmtId="2" fontId="35" fillId="0" borderId="1" xfId="3" applyNumberFormat="1" applyFont="1" applyFill="1" applyBorder="1" applyAlignment="1">
      <alignment horizontal="right" vertical="center" wrapText="1"/>
    </xf>
    <xf numFmtId="2" fontId="35" fillId="0" borderId="1" xfId="0" applyNumberFormat="1" applyFont="1" applyFill="1" applyBorder="1" applyAlignment="1">
      <alignment horizontal="right"/>
    </xf>
    <xf numFmtId="0" fontId="35" fillId="0" borderId="1" xfId="0" applyFont="1" applyFill="1" applyBorder="1" applyAlignment="1">
      <alignment horizontal="center"/>
    </xf>
    <xf numFmtId="0" fontId="35" fillId="0" borderId="0" xfId="0" applyFont="1" applyFill="1" applyBorder="1" applyAlignment="1">
      <alignment wrapText="1"/>
    </xf>
    <xf numFmtId="0" fontId="0" fillId="4" borderId="0" xfId="0" applyFill="1"/>
    <xf numFmtId="167" fontId="54" fillId="0" borderId="23" xfId="4" applyNumberFormat="1" applyFont="1" applyFill="1" applyBorder="1" applyAlignment="1">
      <alignment vertical="center"/>
    </xf>
    <xf numFmtId="0" fontId="34" fillId="2" borderId="1" xfId="0" applyFont="1" applyFill="1" applyBorder="1" applyAlignment="1">
      <alignment horizontal="center" vertical="center" wrapText="1"/>
    </xf>
    <xf numFmtId="0" fontId="34" fillId="2" borderId="31" xfId="0" applyFont="1" applyFill="1" applyBorder="1" applyAlignment="1">
      <alignment horizontal="center" vertical="center" wrapText="1"/>
    </xf>
    <xf numFmtId="0" fontId="34" fillId="2" borderId="41" xfId="0" applyFont="1" applyFill="1" applyBorder="1" applyAlignment="1">
      <alignment horizontal="center" vertical="center" wrapText="1"/>
    </xf>
    <xf numFmtId="1" fontId="35" fillId="0" borderId="1" xfId="3" applyNumberFormat="1" applyFont="1" applyFill="1" applyBorder="1" applyAlignment="1">
      <alignment horizontal="center" vertical="center" wrapText="1"/>
    </xf>
    <xf numFmtId="0" fontId="33" fillId="0" borderId="1" xfId="3" applyFont="1" applyFill="1" applyBorder="1" applyAlignment="1">
      <alignment horizontal="left" vertical="center" wrapText="1"/>
    </xf>
    <xf numFmtId="0" fontId="38" fillId="2" borderId="65" xfId="3" applyFont="1" applyFill="1" applyBorder="1" applyAlignment="1">
      <alignment horizontal="center" vertical="center" wrapText="1"/>
    </xf>
    <xf numFmtId="0" fontId="38" fillId="2" borderId="45" xfId="3" applyFont="1" applyFill="1" applyBorder="1" applyAlignment="1">
      <alignment horizontal="center" vertical="center" wrapText="1"/>
    </xf>
    <xf numFmtId="0" fontId="34" fillId="2" borderId="79" xfId="3" applyFont="1" applyFill="1" applyBorder="1" applyAlignment="1">
      <alignment horizontal="center" vertical="center" wrapText="1"/>
    </xf>
    <xf numFmtId="0" fontId="34" fillId="2" borderId="55" xfId="3" applyFont="1" applyFill="1" applyBorder="1" applyAlignment="1">
      <alignment horizontal="center" vertical="center" wrapText="1"/>
    </xf>
    <xf numFmtId="0" fontId="38" fillId="2" borderId="37" xfId="3" applyFont="1" applyFill="1" applyBorder="1" applyAlignment="1">
      <alignment horizontal="center" vertical="center" wrapText="1"/>
    </xf>
    <xf numFmtId="0" fontId="34" fillId="2" borderId="68" xfId="3" applyFont="1" applyFill="1" applyBorder="1" applyAlignment="1">
      <alignment horizontal="center" vertical="center" textRotation="90" wrapText="1"/>
    </xf>
    <xf numFmtId="0" fontId="34" fillId="2" borderId="71" xfId="3" applyFont="1" applyFill="1" applyBorder="1" applyAlignment="1">
      <alignment horizontal="center" vertical="center" textRotation="90" wrapText="1"/>
    </xf>
    <xf numFmtId="0" fontId="47" fillId="2" borderId="23" xfId="3" applyFont="1" applyFill="1" applyBorder="1" applyAlignment="1">
      <alignment horizontal="center" vertical="center" wrapText="1"/>
    </xf>
    <xf numFmtId="0" fontId="34" fillId="2" borderId="28" xfId="3" applyFont="1" applyFill="1" applyBorder="1" applyAlignment="1">
      <alignment horizontal="center" vertical="center" wrapText="1"/>
    </xf>
    <xf numFmtId="0" fontId="34" fillId="2" borderId="25" xfId="3" applyFont="1" applyFill="1" applyBorder="1" applyAlignment="1">
      <alignment horizontal="center" vertical="center" wrapText="1"/>
    </xf>
    <xf numFmtId="0" fontId="38" fillId="2" borderId="23" xfId="3" applyFont="1" applyFill="1" applyBorder="1" applyAlignment="1">
      <alignment horizontal="center" vertical="center" textRotation="90" wrapText="1"/>
    </xf>
    <xf numFmtId="0" fontId="38" fillId="2" borderId="24" xfId="3" applyFont="1" applyFill="1" applyBorder="1" applyAlignment="1">
      <alignment horizontal="center" vertical="center" wrapText="1"/>
    </xf>
    <xf numFmtId="2" fontId="34" fillId="0" borderId="23" xfId="0" applyNumberFormat="1" applyFont="1" applyFill="1" applyBorder="1" applyAlignment="1">
      <alignment horizontal="right"/>
    </xf>
    <xf numFmtId="0" fontId="35" fillId="0" borderId="1" xfId="0" applyFont="1" applyFill="1" applyBorder="1" applyAlignment="1">
      <alignment horizontal="center" wrapText="1"/>
    </xf>
    <xf numFmtId="0" fontId="35" fillId="0" borderId="1" xfId="0" applyFont="1" applyFill="1" applyBorder="1" applyAlignment="1">
      <alignment vertical="center" wrapText="1"/>
    </xf>
    <xf numFmtId="0" fontId="35" fillId="0" borderId="0" xfId="0" applyFont="1" applyFill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23" xfId="0" applyBorder="1" applyAlignment="1">
      <alignment horizontal="center"/>
    </xf>
    <xf numFmtId="0" fontId="40" fillId="0" borderId="41" xfId="0" applyFont="1" applyBorder="1" applyAlignment="1">
      <alignment horizontal="center" vertical="center"/>
    </xf>
    <xf numFmtId="0" fontId="38" fillId="2" borderId="31" xfId="0" applyFont="1" applyFill="1" applyBorder="1" applyAlignment="1">
      <alignment vertical="center" wrapText="1"/>
    </xf>
    <xf numFmtId="0" fontId="34" fillId="2" borderId="1" xfId="3" applyFont="1" applyFill="1" applyBorder="1" applyAlignment="1">
      <alignment horizontal="center" vertical="center" textRotation="90" wrapText="1"/>
    </xf>
    <xf numFmtId="0" fontId="0" fillId="0" borderId="1" xfId="0" applyBorder="1" applyAlignment="1">
      <alignment vertical="center" wrapText="1"/>
    </xf>
    <xf numFmtId="0" fontId="35" fillId="0" borderId="19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4" fillId="0" borderId="41" xfId="0" applyFont="1" applyFill="1" applyBorder="1" applyAlignment="1">
      <alignment horizontal="center" vertical="center" wrapText="1"/>
    </xf>
    <xf numFmtId="0" fontId="34" fillId="2" borderId="41" xfId="0" applyFont="1" applyFill="1" applyBorder="1" applyAlignment="1">
      <alignment vertical="center" wrapText="1"/>
    </xf>
    <xf numFmtId="0" fontId="34" fillId="2" borderId="19" xfId="0" applyFont="1" applyFill="1" applyBorder="1" applyAlignment="1">
      <alignment horizontal="center" vertical="center" wrapText="1"/>
    </xf>
    <xf numFmtId="0" fontId="34" fillId="2" borderId="57" xfId="0" applyFont="1" applyFill="1" applyBorder="1" applyAlignment="1">
      <alignment horizontal="center" vertical="center" wrapText="1"/>
    </xf>
    <xf numFmtId="0" fontId="34" fillId="2" borderId="41" xfId="3" applyFont="1" applyFill="1" applyBorder="1" applyAlignment="1">
      <alignment horizontal="center" vertical="center" wrapText="1"/>
    </xf>
    <xf numFmtId="0" fontId="34" fillId="2" borderId="17" xfId="3" applyFont="1" applyFill="1" applyBorder="1" applyAlignment="1">
      <alignment horizontal="center" vertical="center" wrapText="1" readingOrder="1"/>
    </xf>
    <xf numFmtId="0" fontId="34" fillId="2" borderId="34" xfId="3" applyFont="1" applyFill="1" applyBorder="1" applyAlignment="1">
      <alignment horizontal="center" vertical="center" wrapText="1"/>
    </xf>
    <xf numFmtId="0" fontId="34" fillId="2" borderId="32" xfId="3" applyFont="1" applyFill="1" applyBorder="1" applyAlignment="1">
      <alignment horizontal="center" vertical="center" wrapText="1"/>
    </xf>
    <xf numFmtId="0" fontId="34" fillId="2" borderId="33" xfId="3" applyFont="1" applyFill="1" applyBorder="1" applyAlignment="1">
      <alignment horizontal="center" vertical="center" wrapText="1"/>
    </xf>
    <xf numFmtId="0" fontId="34" fillId="2" borderId="52" xfId="3" applyFont="1" applyFill="1" applyBorder="1" applyAlignment="1">
      <alignment horizontal="center" vertical="center" wrapText="1"/>
    </xf>
    <xf numFmtId="0" fontId="34" fillId="2" borderId="12" xfId="0" applyFont="1" applyFill="1" applyBorder="1" applyAlignment="1">
      <alignment horizontal="center" vertical="center" wrapText="1"/>
    </xf>
    <xf numFmtId="0" fontId="35" fillId="2" borderId="57" xfId="0" applyFont="1" applyFill="1" applyBorder="1"/>
    <xf numFmtId="0" fontId="34" fillId="2" borderId="0" xfId="3" applyFont="1" applyFill="1" applyBorder="1" applyAlignment="1">
      <alignment horizontal="center" vertical="center" wrapText="1"/>
    </xf>
    <xf numFmtId="0" fontId="34" fillId="2" borderId="13" xfId="3" applyFont="1" applyFill="1" applyBorder="1" applyAlignment="1">
      <alignment horizontal="center" vertical="center" wrapText="1"/>
    </xf>
    <xf numFmtId="0" fontId="34" fillId="2" borderId="11" xfId="3" applyFont="1" applyFill="1" applyBorder="1" applyAlignment="1">
      <alignment horizontal="center" vertical="center" wrapText="1"/>
    </xf>
    <xf numFmtId="0" fontId="34" fillId="2" borderId="67" xfId="3" applyFont="1" applyFill="1" applyBorder="1" applyAlignment="1">
      <alignment horizontal="center" vertical="center" wrapText="1"/>
    </xf>
    <xf numFmtId="0" fontId="34" fillId="2" borderId="68" xfId="3" applyFont="1" applyFill="1" applyBorder="1" applyAlignment="1">
      <alignment horizontal="center" vertical="center" wrapText="1"/>
    </xf>
    <xf numFmtId="0" fontId="34" fillId="2" borderId="64" xfId="3" applyFont="1" applyFill="1" applyBorder="1" applyAlignment="1">
      <alignment horizontal="center" vertical="center" wrapText="1"/>
    </xf>
    <xf numFmtId="0" fontId="34" fillId="2" borderId="71" xfId="3" applyFont="1" applyFill="1" applyBorder="1" applyAlignment="1">
      <alignment horizontal="center" vertical="center" wrapText="1"/>
    </xf>
    <xf numFmtId="0" fontId="34" fillId="2" borderId="66" xfId="3" applyFont="1" applyFill="1" applyBorder="1" applyAlignment="1">
      <alignment horizontal="center" vertical="center" wrapText="1"/>
    </xf>
    <xf numFmtId="0" fontId="34" fillId="2" borderId="56" xfId="3" applyFont="1" applyFill="1" applyBorder="1" applyAlignment="1">
      <alignment horizontal="center" vertical="center" wrapText="1"/>
    </xf>
    <xf numFmtId="0" fontId="34" fillId="2" borderId="20" xfId="3" applyFont="1" applyFill="1" applyBorder="1" applyAlignment="1">
      <alignment horizontal="center" vertical="center" wrapText="1"/>
    </xf>
    <xf numFmtId="0" fontId="34" fillId="2" borderId="69" xfId="3" applyFont="1" applyFill="1" applyBorder="1" applyAlignment="1">
      <alignment horizontal="center" vertical="center" wrapText="1"/>
    </xf>
    <xf numFmtId="0" fontId="34" fillId="2" borderId="58" xfId="3" applyFont="1" applyFill="1" applyBorder="1" applyAlignment="1">
      <alignment horizontal="left" vertical="center" wrapText="1"/>
    </xf>
    <xf numFmtId="0" fontId="34" fillId="2" borderId="58" xfId="3" applyFont="1" applyFill="1" applyBorder="1" applyAlignment="1">
      <alignment horizontal="center" vertical="center" wrapText="1"/>
    </xf>
    <xf numFmtId="0" fontId="34" fillId="2" borderId="82" xfId="3" applyFont="1" applyFill="1" applyBorder="1" applyAlignment="1">
      <alignment horizontal="center" vertical="center" wrapText="1"/>
    </xf>
    <xf numFmtId="164" fontId="0" fillId="4" borderId="59" xfId="0" applyNumberFormat="1" applyFill="1" applyBorder="1"/>
    <xf numFmtId="0" fontId="35" fillId="0" borderId="32" xfId="0" applyFont="1" applyFill="1" applyBorder="1" applyAlignment="1">
      <alignment horizontal="left" vertical="center" wrapText="1"/>
    </xf>
    <xf numFmtId="0" fontId="35" fillId="0" borderId="34" xfId="0" applyFont="1" applyFill="1" applyBorder="1" applyAlignment="1">
      <alignment horizontal="left" vertical="center" wrapText="1"/>
    </xf>
    <xf numFmtId="0" fontId="34" fillId="0" borderId="63" xfId="0" applyFont="1" applyFill="1" applyBorder="1" applyAlignment="1">
      <alignment horizontal="left" vertical="center" wrapText="1"/>
    </xf>
    <xf numFmtId="0" fontId="35" fillId="0" borderId="34" xfId="3" applyFont="1" applyFill="1" applyBorder="1" applyAlignment="1">
      <alignment horizontal="left" vertical="center" wrapText="1"/>
    </xf>
    <xf numFmtId="165" fontId="35" fillId="0" borderId="34" xfId="1" applyFont="1" applyFill="1" applyBorder="1" applyAlignment="1">
      <alignment horizontal="left" vertical="center" wrapText="1"/>
    </xf>
    <xf numFmtId="4" fontId="35" fillId="0" borderId="34" xfId="0" applyNumberFormat="1" applyFont="1" applyFill="1" applyBorder="1" applyAlignment="1">
      <alignment horizontal="left" vertical="center" wrapText="1"/>
    </xf>
    <xf numFmtId="14" fontId="35" fillId="0" borderId="34" xfId="0" applyNumberFormat="1" applyFont="1" applyFill="1" applyBorder="1" applyAlignment="1">
      <alignment horizontal="left" vertical="center" wrapText="1"/>
    </xf>
    <xf numFmtId="4" fontId="35" fillId="0" borderId="34" xfId="0" applyNumberFormat="1" applyFont="1" applyFill="1" applyBorder="1" applyAlignment="1">
      <alignment horizontal="center" vertical="center" wrapText="1"/>
    </xf>
    <xf numFmtId="165" fontId="34" fillId="0" borderId="33" xfId="1" applyFont="1" applyFill="1" applyBorder="1" applyAlignment="1">
      <alignment horizontal="left" vertical="center" wrapText="1"/>
    </xf>
    <xf numFmtId="0" fontId="34" fillId="0" borderId="67" xfId="3" applyFont="1" applyFill="1" applyBorder="1" applyAlignment="1">
      <alignment horizontal="center" vertical="center" wrapText="1"/>
    </xf>
    <xf numFmtId="0" fontId="34" fillId="0" borderId="41" xfId="3" applyFont="1" applyFill="1" applyBorder="1" applyAlignment="1">
      <alignment horizontal="center" vertical="center" wrapText="1"/>
    </xf>
    <xf numFmtId="0" fontId="34" fillId="0" borderId="59" xfId="3" applyFont="1" applyFill="1" applyBorder="1" applyAlignment="1">
      <alignment horizontal="center" vertical="center" wrapText="1"/>
    </xf>
    <xf numFmtId="0" fontId="34" fillId="0" borderId="10" xfId="3" applyFont="1" applyFill="1" applyBorder="1" applyAlignment="1">
      <alignment horizontal="center" vertical="center" wrapText="1"/>
    </xf>
    <xf numFmtId="0" fontId="34" fillId="0" borderId="17" xfId="3" applyFont="1" applyFill="1" applyBorder="1" applyAlignment="1">
      <alignment horizontal="center" vertical="center" wrapText="1"/>
    </xf>
    <xf numFmtId="0" fontId="34" fillId="0" borderId="57" xfId="3" applyFont="1" applyFill="1" applyBorder="1" applyAlignment="1">
      <alignment horizontal="center" vertical="center" wrapText="1"/>
    </xf>
    <xf numFmtId="165" fontId="35" fillId="0" borderId="1" xfId="1" applyFont="1" applyFill="1" applyBorder="1" applyAlignment="1">
      <alignment horizontal="center" vertical="center" wrapText="1"/>
    </xf>
    <xf numFmtId="165" fontId="35" fillId="0" borderId="4" xfId="0" applyNumberFormat="1" applyFont="1" applyFill="1" applyBorder="1" applyAlignment="1">
      <alignment horizontal="center" vertical="center" wrapText="1"/>
    </xf>
    <xf numFmtId="165" fontId="35" fillId="0" borderId="5" xfId="1" applyFont="1" applyFill="1" applyBorder="1" applyAlignment="1">
      <alignment horizontal="center" vertical="center" wrapText="1"/>
    </xf>
    <xf numFmtId="167" fontId="35" fillId="0" borderId="4" xfId="1" applyNumberFormat="1" applyFont="1" applyFill="1" applyBorder="1" applyAlignment="1">
      <alignment horizontal="center" vertical="center" wrapText="1"/>
    </xf>
    <xf numFmtId="165" fontId="35" fillId="0" borderId="4" xfId="1" applyFont="1" applyFill="1" applyBorder="1" applyAlignment="1">
      <alignment horizontal="center" vertical="center" wrapText="1"/>
    </xf>
    <xf numFmtId="165" fontId="35" fillId="0" borderId="6" xfId="1" applyFont="1" applyFill="1" applyBorder="1" applyAlignment="1">
      <alignment horizontal="center" vertical="center" wrapText="1"/>
    </xf>
    <xf numFmtId="165" fontId="35" fillId="0" borderId="7" xfId="1" applyFont="1" applyFill="1" applyBorder="1" applyAlignment="1">
      <alignment horizontal="center" vertical="center" wrapText="1"/>
    </xf>
    <xf numFmtId="165" fontId="35" fillId="0" borderId="8" xfId="1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 vertical="center" wrapText="1"/>
    </xf>
    <xf numFmtId="0" fontId="35" fillId="0" borderId="5" xfId="0" applyFont="1" applyFill="1" applyBorder="1" applyAlignment="1">
      <alignment horizontal="center" vertical="center" wrapText="1"/>
    </xf>
    <xf numFmtId="14" fontId="35" fillId="0" borderId="1" xfId="0" applyNumberFormat="1" applyFont="1" applyFill="1" applyBorder="1" applyAlignment="1">
      <alignment vertical="center"/>
    </xf>
    <xf numFmtId="14" fontId="35" fillId="0" borderId="2" xfId="0" applyNumberFormat="1" applyFont="1" applyFill="1" applyBorder="1" applyAlignment="1">
      <alignment vertical="center"/>
    </xf>
    <xf numFmtId="14" fontId="35" fillId="0" borderId="3" xfId="0" applyNumberFormat="1" applyFont="1" applyFill="1" applyBorder="1" applyAlignment="1">
      <alignment vertical="center"/>
    </xf>
    <xf numFmtId="0" fontId="35" fillId="0" borderId="21" xfId="0" applyFont="1" applyFill="1" applyBorder="1" applyAlignment="1">
      <alignment horizontal="center" vertical="center"/>
    </xf>
    <xf numFmtId="14" fontId="35" fillId="0" borderId="4" xfId="0" applyNumberFormat="1" applyFont="1" applyFill="1" applyBorder="1" applyAlignment="1">
      <alignment vertical="center"/>
    </xf>
    <xf numFmtId="0" fontId="35" fillId="0" borderId="5" xfId="0" applyFont="1" applyFill="1" applyBorder="1" applyAlignment="1">
      <alignment horizontal="center" vertical="center"/>
    </xf>
    <xf numFmtId="14" fontId="35" fillId="0" borderId="6" xfId="0" applyNumberFormat="1" applyFont="1" applyFill="1" applyBorder="1" applyAlignment="1">
      <alignment vertical="center"/>
    </xf>
    <xf numFmtId="14" fontId="35" fillId="0" borderId="7" xfId="0" applyNumberFormat="1" applyFont="1" applyFill="1" applyBorder="1" applyAlignment="1">
      <alignment vertical="center"/>
    </xf>
    <xf numFmtId="0" fontId="35" fillId="0" borderId="8" xfId="0" applyFont="1" applyFill="1" applyBorder="1" applyAlignment="1">
      <alignment horizontal="center" vertical="center"/>
    </xf>
    <xf numFmtId="14" fontId="35" fillId="0" borderId="21" xfId="0" applyNumberFormat="1" applyFont="1" applyFill="1" applyBorder="1" applyAlignment="1">
      <alignment vertical="center"/>
    </xf>
    <xf numFmtId="14" fontId="35" fillId="0" borderId="5" xfId="0" applyNumberFormat="1" applyFont="1" applyFill="1" applyBorder="1" applyAlignment="1">
      <alignment vertical="center"/>
    </xf>
    <xf numFmtId="14" fontId="35" fillId="0" borderId="8" xfId="0" applyNumberFormat="1" applyFont="1" applyFill="1" applyBorder="1" applyAlignment="1">
      <alignment vertical="center"/>
    </xf>
    <xf numFmtId="165" fontId="35" fillId="0" borderId="31" xfId="1" applyFont="1" applyFill="1" applyBorder="1" applyAlignment="1">
      <alignment horizontal="center" vertical="center" wrapText="1"/>
    </xf>
    <xf numFmtId="14" fontId="35" fillId="0" borderId="40" xfId="0" applyNumberFormat="1" applyFont="1" applyFill="1" applyBorder="1" applyAlignment="1">
      <alignment vertical="center"/>
    </xf>
    <xf numFmtId="14" fontId="35" fillId="0" borderId="31" xfId="0" applyNumberFormat="1" applyFont="1" applyFill="1" applyBorder="1" applyAlignment="1">
      <alignment vertical="center"/>
    </xf>
    <xf numFmtId="0" fontId="35" fillId="0" borderId="52" xfId="0" applyFont="1" applyFill="1" applyBorder="1" applyAlignment="1">
      <alignment horizontal="center" vertical="center"/>
    </xf>
    <xf numFmtId="0" fontId="35" fillId="0" borderId="53" xfId="0" applyFont="1" applyFill="1" applyBorder="1" applyAlignment="1">
      <alignment horizontal="center" vertical="center"/>
    </xf>
    <xf numFmtId="0" fontId="35" fillId="0" borderId="54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center" vertical="center"/>
    </xf>
    <xf numFmtId="0" fontId="35" fillId="0" borderId="4" xfId="0" applyFont="1" applyFill="1" applyBorder="1" applyAlignment="1">
      <alignment horizontal="center" vertical="center"/>
    </xf>
    <xf numFmtId="0" fontId="35" fillId="0" borderId="6" xfId="0" applyFont="1" applyFill="1" applyBorder="1" applyAlignment="1">
      <alignment horizontal="center" vertical="center"/>
    </xf>
    <xf numFmtId="0" fontId="35" fillId="0" borderId="7" xfId="0" applyFont="1" applyFill="1" applyBorder="1" applyAlignment="1">
      <alignment horizontal="center" vertical="center"/>
    </xf>
    <xf numFmtId="165" fontId="35" fillId="0" borderId="53" xfId="1" applyFont="1" applyFill="1" applyBorder="1" applyAlignment="1">
      <alignment horizontal="center" vertical="center" wrapText="1"/>
    </xf>
    <xf numFmtId="165" fontId="35" fillId="0" borderId="54" xfId="1" applyFont="1" applyFill="1" applyBorder="1" applyAlignment="1">
      <alignment horizontal="center" vertical="center" wrapText="1"/>
    </xf>
    <xf numFmtId="0" fontId="34" fillId="0" borderId="57" xfId="3" applyFont="1" applyFill="1" applyBorder="1" applyAlignment="1">
      <alignment horizontal="center" vertical="center" textRotation="90" wrapText="1"/>
    </xf>
    <xf numFmtId="0" fontId="35" fillId="0" borderId="31" xfId="0" applyFont="1" applyFill="1" applyBorder="1" applyAlignment="1">
      <alignment horizontal="center" vertical="center"/>
    </xf>
    <xf numFmtId="0" fontId="35" fillId="0" borderId="52" xfId="0" applyFont="1" applyFill="1" applyBorder="1" applyAlignment="1">
      <alignment horizontal="left" vertical="center" wrapText="1"/>
    </xf>
    <xf numFmtId="0" fontId="35" fillId="0" borderId="53" xfId="0" applyFont="1" applyFill="1" applyBorder="1" applyAlignment="1">
      <alignment horizontal="left" vertical="center" wrapText="1"/>
    </xf>
    <xf numFmtId="0" fontId="35" fillId="0" borderId="54" xfId="0" applyFont="1" applyFill="1" applyBorder="1" applyAlignment="1">
      <alignment horizontal="left" vertical="center" wrapText="1"/>
    </xf>
    <xf numFmtId="0" fontId="35" fillId="0" borderId="52" xfId="0" applyFont="1" applyFill="1" applyBorder="1" applyAlignment="1">
      <alignment horizontal="justify" vertical="center" wrapText="1"/>
    </xf>
    <xf numFmtId="0" fontId="35" fillId="0" borderId="53" xfId="0" applyFont="1" applyFill="1" applyBorder="1" applyAlignment="1">
      <alignment horizontal="justify" vertical="center" wrapText="1"/>
    </xf>
    <xf numFmtId="0" fontId="35" fillId="0" borderId="54" xfId="0" applyFont="1" applyFill="1" applyBorder="1" applyAlignment="1">
      <alignment horizontal="justify" vertical="center" wrapText="1"/>
    </xf>
    <xf numFmtId="0" fontId="35" fillId="0" borderId="60" xfId="0" applyFont="1" applyFill="1" applyBorder="1" applyAlignment="1">
      <alignment horizontal="justify" vertical="center" wrapText="1"/>
    </xf>
    <xf numFmtId="0" fontId="35" fillId="0" borderId="53" xfId="0" applyFont="1" applyFill="1" applyBorder="1" applyAlignment="1">
      <alignment vertical="center" wrapText="1"/>
    </xf>
    <xf numFmtId="167" fontId="35" fillId="0" borderId="53" xfId="1" applyNumberFormat="1" applyFont="1" applyFill="1" applyBorder="1" applyAlignment="1">
      <alignment horizontal="center" vertical="center" wrapText="1"/>
    </xf>
    <xf numFmtId="167" fontId="35" fillId="0" borderId="5" xfId="1" applyNumberFormat="1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vertical="center" wrapText="1"/>
    </xf>
    <xf numFmtId="0" fontId="35" fillId="0" borderId="7" xfId="0" applyFont="1" applyFill="1" applyBorder="1" applyAlignment="1">
      <alignment horizontal="center" vertical="center" wrapText="1"/>
    </xf>
    <xf numFmtId="165" fontId="35" fillId="0" borderId="5" xfId="0" applyNumberFormat="1" applyFont="1" applyFill="1" applyBorder="1" applyAlignment="1">
      <alignment vertical="center" wrapText="1"/>
    </xf>
    <xf numFmtId="0" fontId="35" fillId="0" borderId="7" xfId="0" applyFont="1" applyFill="1" applyBorder="1" applyAlignment="1">
      <alignment horizontal="justify" vertical="center" wrapText="1"/>
    </xf>
    <xf numFmtId="165" fontId="35" fillId="0" borderId="53" xfId="0" applyNumberFormat="1" applyFont="1" applyFill="1" applyBorder="1" applyAlignment="1">
      <alignment horizontal="center" vertical="center" wrapText="1"/>
    </xf>
    <xf numFmtId="0" fontId="35" fillId="0" borderId="5" xfId="0" applyFont="1" applyFill="1" applyBorder="1" applyAlignment="1">
      <alignment vertical="center" wrapText="1"/>
    </xf>
    <xf numFmtId="167" fontId="27" fillId="0" borderId="58" xfId="0" applyNumberFormat="1" applyFont="1" applyBorder="1"/>
    <xf numFmtId="2" fontId="34" fillId="0" borderId="1" xfId="0" applyNumberFormat="1" applyFont="1" applyFill="1" applyBorder="1" applyAlignment="1">
      <alignment wrapText="1"/>
    </xf>
    <xf numFmtId="0" fontId="34" fillId="0" borderId="1" xfId="0" applyFont="1" applyFill="1" applyBorder="1" applyAlignment="1">
      <alignment horizontal="center"/>
    </xf>
    <xf numFmtId="0" fontId="34" fillId="2" borderId="19" xfId="3" applyFont="1" applyFill="1" applyBorder="1" applyAlignment="1">
      <alignment horizontal="center" vertical="center" wrapText="1"/>
    </xf>
    <xf numFmtId="0" fontId="34" fillId="2" borderId="32" xfId="3" applyFont="1" applyFill="1" applyBorder="1" applyAlignment="1">
      <alignment horizontal="center" vertical="center" textRotation="90" wrapText="1"/>
    </xf>
    <xf numFmtId="0" fontId="34" fillId="2" borderId="34" xfId="3" applyFont="1" applyFill="1" applyBorder="1" applyAlignment="1">
      <alignment horizontal="center" vertical="center" textRotation="90" wrapText="1"/>
    </xf>
    <xf numFmtId="0" fontId="34" fillId="2" borderId="33" xfId="3" applyFont="1" applyFill="1" applyBorder="1" applyAlignment="1">
      <alignment horizontal="center" vertical="center" textRotation="90" wrapText="1"/>
    </xf>
    <xf numFmtId="165" fontId="35" fillId="0" borderId="1" xfId="4" applyFont="1" applyFill="1" applyBorder="1" applyAlignment="1">
      <alignment horizontal="center" vertical="center" wrapText="1"/>
    </xf>
    <xf numFmtId="1" fontId="34" fillId="0" borderId="1" xfId="0" applyNumberFormat="1" applyFont="1" applyFill="1" applyBorder="1" applyAlignment="1">
      <alignment wrapText="1"/>
    </xf>
    <xf numFmtId="167" fontId="34" fillId="0" borderId="1" xfId="0" applyNumberFormat="1" applyFont="1" applyFill="1" applyBorder="1" applyAlignment="1">
      <alignment horizontal="right"/>
    </xf>
    <xf numFmtId="1" fontId="34" fillId="0" borderId="26" xfId="0" applyNumberFormat="1" applyFont="1" applyFill="1" applyBorder="1" applyAlignment="1">
      <alignment wrapText="1"/>
    </xf>
    <xf numFmtId="0" fontId="34" fillId="0" borderId="30" xfId="0" applyFont="1" applyFill="1" applyBorder="1"/>
    <xf numFmtId="0" fontId="34" fillId="0" borderId="31" xfId="0" applyFont="1" applyFill="1" applyBorder="1"/>
    <xf numFmtId="165" fontId="35" fillId="0" borderId="23" xfId="4" applyFont="1" applyFill="1" applyBorder="1" applyAlignment="1">
      <alignment horizontal="center" vertical="center" wrapText="1"/>
    </xf>
    <xf numFmtId="165" fontId="35" fillId="0" borderId="3" xfId="4" applyFont="1" applyFill="1" applyBorder="1" applyAlignment="1">
      <alignment horizontal="center" vertical="center" wrapText="1"/>
    </xf>
    <xf numFmtId="165" fontId="35" fillId="0" borderId="21" xfId="4" applyFont="1" applyFill="1" applyBorder="1" applyAlignment="1">
      <alignment horizontal="center" vertical="center" wrapText="1"/>
    </xf>
    <xf numFmtId="165" fontId="35" fillId="0" borderId="5" xfId="4" applyFont="1" applyFill="1" applyBorder="1" applyAlignment="1">
      <alignment horizontal="center" vertical="center" wrapText="1"/>
    </xf>
    <xf numFmtId="0" fontId="35" fillId="0" borderId="5" xfId="0" applyFont="1" applyFill="1" applyBorder="1" applyAlignment="1">
      <alignment wrapText="1"/>
    </xf>
    <xf numFmtId="0" fontId="35" fillId="0" borderId="8" xfId="0" applyFont="1" applyFill="1" applyBorder="1" applyAlignment="1">
      <alignment horizontal="center" vertical="center" wrapText="1"/>
    </xf>
    <xf numFmtId="0" fontId="35" fillId="0" borderId="53" xfId="0" applyFont="1" applyFill="1" applyBorder="1" applyAlignment="1">
      <alignment horizontal="left" vertical="top" wrapText="1"/>
    </xf>
    <xf numFmtId="165" fontId="35" fillId="0" borderId="7" xfId="4" applyFont="1" applyFill="1" applyBorder="1" applyAlignment="1">
      <alignment horizontal="center" vertical="center" wrapText="1"/>
    </xf>
    <xf numFmtId="165" fontId="35" fillId="0" borderId="8" xfId="4" applyFont="1" applyFill="1" applyBorder="1" applyAlignment="1">
      <alignment horizontal="center" vertical="center" wrapText="1"/>
    </xf>
    <xf numFmtId="165" fontId="35" fillId="0" borderId="24" xfId="4" applyFont="1" applyFill="1" applyBorder="1" applyAlignment="1">
      <alignment horizontal="center" vertical="center" wrapText="1"/>
    </xf>
    <xf numFmtId="0" fontId="35" fillId="0" borderId="31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20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/>
    <xf numFmtId="0" fontId="3" fillId="0" borderId="23" xfId="0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59" fillId="6" borderId="22" xfId="0" applyFont="1" applyFill="1" applyBorder="1" applyAlignment="1">
      <alignment horizontal="center" vertical="center"/>
    </xf>
    <xf numFmtId="0" fontId="59" fillId="6" borderId="23" xfId="0" applyFont="1" applyFill="1" applyBorder="1" applyAlignment="1">
      <alignment horizontal="center" vertical="center"/>
    </xf>
    <xf numFmtId="0" fontId="59" fillId="6" borderId="24" xfId="0" applyFont="1" applyFill="1" applyBorder="1" applyAlignment="1">
      <alignment horizontal="center" vertical="center"/>
    </xf>
    <xf numFmtId="0" fontId="59" fillId="6" borderId="28" xfId="0" applyFont="1" applyFill="1" applyBorder="1" applyAlignment="1">
      <alignment vertical="center"/>
    </xf>
    <xf numFmtId="0" fontId="59" fillId="6" borderId="23" xfId="0" applyFont="1" applyFill="1" applyBorder="1" applyAlignment="1">
      <alignment vertical="center"/>
    </xf>
    <xf numFmtId="0" fontId="59" fillId="6" borderId="74" xfId="0" applyFont="1" applyFill="1" applyBorder="1" applyAlignment="1">
      <alignment vertical="center"/>
    </xf>
    <xf numFmtId="9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3" fillId="2" borderId="1" xfId="0" applyFont="1" applyFill="1" applyBorder="1"/>
    <xf numFmtId="9" fontId="3" fillId="0" borderId="3" xfId="0" applyNumberFormat="1" applyFont="1" applyBorder="1" applyAlignment="1">
      <alignment horizontal="center" vertical="center"/>
    </xf>
    <xf numFmtId="0" fontId="0" fillId="0" borderId="5" xfId="0" applyBorder="1"/>
    <xf numFmtId="0" fontId="0" fillId="0" borderId="8" xfId="0" applyBorder="1"/>
    <xf numFmtId="0" fontId="3" fillId="0" borderId="23" xfId="0" applyFont="1" applyBorder="1" applyAlignment="1">
      <alignment horizontal="left" vertical="center" wrapText="1"/>
    </xf>
    <xf numFmtId="0" fontId="3" fillId="2" borderId="23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9" fontId="3" fillId="0" borderId="23" xfId="0" applyNumberFormat="1" applyFont="1" applyBorder="1" applyAlignment="1">
      <alignment horizontal="center" vertical="center"/>
    </xf>
    <xf numFmtId="0" fontId="0" fillId="0" borderId="24" xfId="0" applyBorder="1"/>
    <xf numFmtId="0" fontId="3" fillId="0" borderId="21" xfId="0" applyFont="1" applyBorder="1" applyAlignment="1"/>
    <xf numFmtId="0" fontId="3" fillId="0" borderId="24" xfId="0" applyFont="1" applyBorder="1" applyAlignment="1"/>
    <xf numFmtId="0" fontId="0" fillId="0" borderId="3" xfId="0" applyBorder="1"/>
    <xf numFmtId="0" fontId="0" fillId="0" borderId="21" xfId="0" applyBorder="1"/>
    <xf numFmtId="0" fontId="0" fillId="0" borderId="7" xfId="0" applyBorder="1"/>
    <xf numFmtId="0" fontId="7" fillId="0" borderId="3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top" wrapText="1"/>
    </xf>
    <xf numFmtId="0" fontId="7" fillId="0" borderId="23" xfId="0" applyFont="1" applyFill="1" applyBorder="1" applyAlignment="1">
      <alignment horizontal="left" vertical="center"/>
    </xf>
    <xf numFmtId="4" fontId="3" fillId="0" borderId="3" xfId="0" applyNumberFormat="1" applyFont="1" applyBorder="1" applyAlignment="1">
      <alignment horizontal="center" vertical="center" wrapText="1"/>
    </xf>
    <xf numFmtId="0" fontId="63" fillId="0" borderId="3" xfId="2" applyFont="1" applyFill="1" applyBorder="1" applyAlignment="1" applyProtection="1">
      <alignment horizontal="left" vertical="center" wrapText="1"/>
    </xf>
    <xf numFmtId="0" fontId="63" fillId="0" borderId="1" xfId="2" applyFont="1" applyFill="1" applyBorder="1" applyAlignment="1" applyProtection="1">
      <alignment horizontal="left" vertical="center" wrapText="1"/>
    </xf>
    <xf numFmtId="0" fontId="64" fillId="0" borderId="1" xfId="2" applyFont="1" applyFill="1" applyBorder="1" applyAlignment="1" applyProtection="1">
      <alignment horizontal="left" vertical="center" wrapText="1"/>
    </xf>
    <xf numFmtId="0" fontId="63" fillId="0" borderId="23" xfId="2" applyFont="1" applyFill="1" applyBorder="1" applyAlignment="1" applyProtection="1">
      <alignment horizontal="left" vertical="center" wrapText="1"/>
    </xf>
    <xf numFmtId="4" fontId="3" fillId="0" borderId="23" xfId="0" applyNumberFormat="1" applyFont="1" applyBorder="1" applyAlignment="1">
      <alignment horizontal="center" vertical="center" wrapText="1"/>
    </xf>
    <xf numFmtId="2" fontId="3" fillId="5" borderId="3" xfId="0" applyNumberFormat="1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right" vertical="center"/>
    </xf>
    <xf numFmtId="2" fontId="3" fillId="0" borderId="1" xfId="0" applyNumberFormat="1" applyFont="1" applyFill="1" applyBorder="1" applyAlignment="1">
      <alignment horizontal="right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right"/>
    </xf>
    <xf numFmtId="4" fontId="3" fillId="0" borderId="68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64" xfId="0" applyFont="1" applyBorder="1" applyAlignment="1">
      <alignment horizontal="left" vertical="center"/>
    </xf>
    <xf numFmtId="0" fontId="0" fillId="0" borderId="1" xfId="0" applyBorder="1" applyAlignment="1">
      <alignment wrapText="1"/>
    </xf>
    <xf numFmtId="0" fontId="62" fillId="2" borderId="9" xfId="0" applyFont="1" applyFill="1" applyBorder="1" applyAlignment="1">
      <alignment horizontal="center" vertical="center" textRotation="90" wrapText="1"/>
    </xf>
    <xf numFmtId="0" fontId="0" fillId="0" borderId="68" xfId="0" applyBorder="1"/>
    <xf numFmtId="0" fontId="0" fillId="0" borderId="71" xfId="0" applyBorder="1"/>
    <xf numFmtId="0" fontId="0" fillId="0" borderId="3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4" fontId="3" fillId="0" borderId="7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textRotation="90" wrapText="1"/>
    </xf>
    <xf numFmtId="0" fontId="5" fillId="4" borderId="23" xfId="0" applyFont="1" applyFill="1" applyBorder="1" applyAlignment="1">
      <alignment horizontal="center" vertical="center" textRotation="90" wrapText="1"/>
    </xf>
    <xf numFmtId="0" fontId="5" fillId="4" borderId="5" xfId="0" applyFont="1" applyFill="1" applyBorder="1" applyAlignment="1">
      <alignment horizontal="center" vertical="center" textRotation="90" wrapText="1"/>
    </xf>
    <xf numFmtId="0" fontId="5" fillId="4" borderId="24" xfId="0" applyFont="1" applyFill="1" applyBorder="1" applyAlignment="1">
      <alignment horizontal="center" vertical="center" textRotation="90" wrapText="1"/>
    </xf>
    <xf numFmtId="0" fontId="10" fillId="2" borderId="2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textRotation="90" wrapText="1"/>
    </xf>
    <xf numFmtId="0" fontId="5" fillId="2" borderId="28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23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2" borderId="24" xfId="0" applyFont="1" applyFill="1" applyBorder="1" applyAlignment="1">
      <alignment horizontal="center" vertical="center" textRotation="90" wrapText="1"/>
    </xf>
    <xf numFmtId="0" fontId="10" fillId="4" borderId="25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 textRotation="90" wrapText="1"/>
    </xf>
    <xf numFmtId="0" fontId="9" fillId="4" borderId="28" xfId="0" applyFont="1" applyFill="1" applyBorder="1" applyAlignment="1">
      <alignment horizontal="center" vertical="center" textRotation="90" wrapText="1"/>
    </xf>
    <xf numFmtId="0" fontId="5" fillId="0" borderId="1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0" fillId="6" borderId="52" xfId="0" applyFont="1" applyFill="1" applyBorder="1" applyAlignment="1">
      <alignment horizontal="center" vertical="center"/>
    </xf>
    <xf numFmtId="0" fontId="10" fillId="6" borderId="53" xfId="0" applyFont="1" applyFill="1" applyBorder="1" applyAlignment="1">
      <alignment horizontal="center" vertical="center"/>
    </xf>
    <xf numFmtId="0" fontId="10" fillId="6" borderId="56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23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6" borderId="54" xfId="0" applyFont="1" applyFill="1" applyBorder="1" applyAlignment="1">
      <alignment horizontal="center" vertical="center"/>
    </xf>
    <xf numFmtId="0" fontId="9" fillId="4" borderId="52" xfId="0" applyFont="1" applyFill="1" applyBorder="1" applyAlignment="1">
      <alignment horizontal="center" vertical="center" wrapText="1"/>
    </xf>
    <xf numFmtId="0" fontId="9" fillId="4" borderId="54" xfId="0" applyFont="1" applyFill="1" applyBorder="1" applyAlignment="1">
      <alignment horizontal="center" vertical="center" wrapText="1"/>
    </xf>
    <xf numFmtId="0" fontId="9" fillId="4" borderId="47" xfId="0" applyFont="1" applyFill="1" applyBorder="1" applyAlignment="1">
      <alignment horizontal="center" vertical="center" wrapText="1"/>
    </xf>
    <xf numFmtId="0" fontId="9" fillId="4" borderId="48" xfId="0" applyFont="1" applyFill="1" applyBorder="1" applyAlignment="1">
      <alignment horizontal="center" vertical="center" wrapText="1"/>
    </xf>
    <xf numFmtId="0" fontId="9" fillId="4" borderId="51" xfId="0" applyFont="1" applyFill="1" applyBorder="1" applyAlignment="1">
      <alignment horizontal="center" vertical="center" wrapText="1"/>
    </xf>
    <xf numFmtId="0" fontId="7" fillId="0" borderId="60" xfId="0" applyFont="1" applyBorder="1" applyAlignment="1">
      <alignment horizontal="left" vertical="center" wrapText="1"/>
    </xf>
    <xf numFmtId="0" fontId="7" fillId="0" borderId="53" xfId="0" applyFont="1" applyBorder="1" applyAlignment="1">
      <alignment horizontal="left" vertical="center" wrapText="1"/>
    </xf>
    <xf numFmtId="0" fontId="7" fillId="0" borderId="54" xfId="0" applyFont="1" applyBorder="1" applyAlignment="1">
      <alignment horizontal="left" vertical="center" wrapText="1"/>
    </xf>
    <xf numFmtId="0" fontId="3" fillId="0" borderId="52" xfId="0" applyFont="1" applyBorder="1" applyAlignment="1">
      <alignment horizontal="left" vertical="center" wrapText="1"/>
    </xf>
    <xf numFmtId="0" fontId="3" fillId="0" borderId="54" xfId="0" applyFont="1" applyBorder="1" applyAlignment="1">
      <alignment horizontal="left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22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0" fillId="6" borderId="21" xfId="0" applyFont="1" applyFill="1" applyBorder="1" applyAlignment="1">
      <alignment horizontal="center" vertical="center"/>
    </xf>
    <xf numFmtId="0" fontId="10" fillId="6" borderId="57" xfId="0" applyFont="1" applyFill="1" applyBorder="1" applyAlignment="1">
      <alignment horizontal="center" vertical="center" wrapText="1"/>
    </xf>
    <xf numFmtId="0" fontId="10" fillId="6" borderId="58" xfId="0" applyFont="1" applyFill="1" applyBorder="1" applyAlignment="1">
      <alignment horizontal="center" vertical="center" wrapText="1"/>
    </xf>
    <xf numFmtId="0" fontId="10" fillId="6" borderId="59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left" vertical="center" wrapText="1"/>
    </xf>
    <xf numFmtId="0" fontId="3" fillId="0" borderId="53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left" vertical="center"/>
    </xf>
    <xf numFmtId="0" fontId="14" fillId="2" borderId="17" xfId="0" applyFont="1" applyFill="1" applyBorder="1" applyAlignment="1">
      <alignment horizontal="left" vertical="center"/>
    </xf>
    <xf numFmtId="0" fontId="14" fillId="2" borderId="10" xfId="0" applyFont="1" applyFill="1" applyBorder="1" applyAlignment="1">
      <alignment horizontal="left" vertical="center"/>
    </xf>
    <xf numFmtId="0" fontId="14" fillId="2" borderId="18" xfId="0" applyFont="1" applyFill="1" applyBorder="1" applyAlignment="1">
      <alignment horizontal="left" vertical="center"/>
    </xf>
    <xf numFmtId="0" fontId="3" fillId="0" borderId="4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10" fillId="6" borderId="10" xfId="0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/>
    </xf>
    <xf numFmtId="0" fontId="10" fillId="6" borderId="42" xfId="0" applyFont="1" applyFill="1" applyBorder="1" applyAlignment="1">
      <alignment horizontal="center" vertical="center"/>
    </xf>
    <xf numFmtId="0" fontId="10" fillId="6" borderId="46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19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3" fillId="0" borderId="49" xfId="0" applyFont="1" applyBorder="1" applyAlignment="1">
      <alignment horizontal="center"/>
    </xf>
    <xf numFmtId="0" fontId="2" fillId="0" borderId="19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10" fillId="2" borderId="57" xfId="0" applyFont="1" applyFill="1" applyBorder="1" applyAlignment="1">
      <alignment horizontal="center" vertical="center" textRotation="90" wrapText="1"/>
    </xf>
    <xf numFmtId="0" fontId="10" fillId="2" borderId="59" xfId="0" applyFont="1" applyFill="1" applyBorder="1" applyAlignment="1">
      <alignment horizontal="center" vertical="center" textRotation="90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39" fillId="2" borderId="19" xfId="0" applyFont="1" applyFill="1" applyBorder="1" applyAlignment="1">
      <alignment horizontal="left" vertical="center"/>
    </xf>
    <xf numFmtId="0" fontId="39" fillId="2" borderId="17" xfId="0" applyFont="1" applyFill="1" applyBorder="1" applyAlignment="1">
      <alignment horizontal="left" vertical="center"/>
    </xf>
    <xf numFmtId="0" fontId="39" fillId="2" borderId="10" xfId="0" applyFont="1" applyFill="1" applyBorder="1" applyAlignment="1">
      <alignment horizontal="left" vertical="center"/>
    </xf>
    <xf numFmtId="0" fontId="39" fillId="2" borderId="11" xfId="0" applyFont="1" applyFill="1" applyBorder="1" applyAlignment="1">
      <alignment horizontal="left" vertical="center"/>
    </xf>
    <xf numFmtId="0" fontId="9" fillId="4" borderId="64" xfId="0" applyFont="1" applyFill="1" applyBorder="1" applyAlignment="1">
      <alignment horizontal="center" vertical="center" textRotation="90" wrapText="1"/>
    </xf>
    <xf numFmtId="0" fontId="9" fillId="4" borderId="65" xfId="0" applyFont="1" applyFill="1" applyBorder="1" applyAlignment="1">
      <alignment horizontal="center" vertical="center" textRotation="90" wrapText="1"/>
    </xf>
    <xf numFmtId="0" fontId="9" fillId="4" borderId="57" xfId="0" applyFont="1" applyFill="1" applyBorder="1" applyAlignment="1">
      <alignment horizontal="center" vertical="center" textRotation="90" wrapText="1"/>
    </xf>
    <xf numFmtId="0" fontId="9" fillId="4" borderId="59" xfId="0" applyFont="1" applyFill="1" applyBorder="1" applyAlignment="1">
      <alignment horizontal="center" vertical="center" textRotation="90" wrapText="1"/>
    </xf>
    <xf numFmtId="0" fontId="10" fillId="2" borderId="64" xfId="0" applyFont="1" applyFill="1" applyBorder="1" applyAlignment="1">
      <alignment horizontal="center" vertical="center" textRotation="90" wrapText="1"/>
    </xf>
    <xf numFmtId="0" fontId="10" fillId="2" borderId="65" xfId="0" applyFont="1" applyFill="1" applyBorder="1" applyAlignment="1">
      <alignment horizontal="center" vertical="center" textRotation="90" wrapText="1"/>
    </xf>
    <xf numFmtId="0" fontId="10" fillId="4" borderId="32" xfId="0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center" vertical="center"/>
    </xf>
    <xf numFmtId="0" fontId="10" fillId="4" borderId="33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6" fillId="6" borderId="52" xfId="0" applyFont="1" applyFill="1" applyBorder="1" applyAlignment="1">
      <alignment horizontal="center" vertical="center"/>
    </xf>
    <xf numFmtId="0" fontId="16" fillId="6" borderId="53" xfId="0" applyFont="1" applyFill="1" applyBorder="1" applyAlignment="1">
      <alignment horizontal="center" vertical="center"/>
    </xf>
    <xf numFmtId="0" fontId="16" fillId="6" borderId="56" xfId="0" applyFont="1" applyFill="1" applyBorder="1" applyAlignment="1">
      <alignment horizontal="center" vertical="center"/>
    </xf>
    <xf numFmtId="0" fontId="10" fillId="6" borderId="39" xfId="0" applyFont="1" applyFill="1" applyBorder="1" applyAlignment="1">
      <alignment horizontal="center" vertical="center"/>
    </xf>
    <xf numFmtId="0" fontId="10" fillId="6" borderId="43" xfId="0" applyFont="1" applyFill="1" applyBorder="1" applyAlignment="1">
      <alignment horizontal="center" vertical="center"/>
    </xf>
    <xf numFmtId="0" fontId="10" fillId="6" borderId="75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25" fillId="2" borderId="68" xfId="0" applyFont="1" applyFill="1" applyBorder="1" applyAlignment="1">
      <alignment horizontal="center" vertical="center" wrapText="1"/>
    </xf>
    <xf numFmtId="0" fontId="25" fillId="2" borderId="37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center" vertical="center"/>
    </xf>
    <xf numFmtId="0" fontId="23" fillId="2" borderId="57" xfId="0" applyFont="1" applyFill="1" applyBorder="1" applyAlignment="1">
      <alignment horizontal="center" vertical="center" wrapText="1"/>
    </xf>
    <xf numFmtId="0" fontId="23" fillId="2" borderId="58" xfId="0" applyFont="1" applyFill="1" applyBorder="1" applyAlignment="1">
      <alignment horizontal="center" vertical="center" wrapText="1"/>
    </xf>
    <xf numFmtId="0" fontId="23" fillId="2" borderId="57" xfId="0" applyFont="1" applyFill="1" applyBorder="1" applyAlignment="1">
      <alignment horizontal="center" vertical="center"/>
    </xf>
    <xf numFmtId="0" fontId="23" fillId="2" borderId="58" xfId="0" applyFont="1" applyFill="1" applyBorder="1" applyAlignment="1">
      <alignment horizontal="center" vertical="center"/>
    </xf>
    <xf numFmtId="4" fontId="25" fillId="2" borderId="57" xfId="0" applyNumberFormat="1" applyFont="1" applyFill="1" applyBorder="1" applyAlignment="1">
      <alignment horizontal="center" vertical="center"/>
    </xf>
    <xf numFmtId="4" fontId="25" fillId="2" borderId="58" xfId="0" applyNumberFormat="1" applyFont="1" applyFill="1" applyBorder="1" applyAlignment="1">
      <alignment horizontal="center" vertical="center"/>
    </xf>
    <xf numFmtId="0" fontId="21" fillId="0" borderId="19" xfId="0" applyFont="1" applyBorder="1" applyAlignment="1">
      <alignment horizontal="left"/>
    </xf>
    <xf numFmtId="0" fontId="21" fillId="0" borderId="17" xfId="0" applyFont="1" applyBorder="1" applyAlignment="1">
      <alignment horizontal="left"/>
    </xf>
    <xf numFmtId="0" fontId="21" fillId="0" borderId="18" xfId="0" applyFont="1" applyBorder="1" applyAlignment="1">
      <alignment horizontal="left"/>
    </xf>
    <xf numFmtId="4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25" fillId="2" borderId="64" xfId="0" applyFont="1" applyFill="1" applyBorder="1" applyAlignment="1">
      <alignment horizontal="center" vertical="center" wrapText="1"/>
    </xf>
    <xf numFmtId="0" fontId="25" fillId="2" borderId="65" xfId="0" applyFont="1" applyFill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21" fillId="3" borderId="14" xfId="0" applyFont="1" applyFill="1" applyBorder="1" applyAlignment="1">
      <alignment horizontal="center" vertical="center" wrapText="1"/>
    </xf>
    <xf numFmtId="0" fontId="21" fillId="3" borderId="15" xfId="0" applyFont="1" applyFill="1" applyBorder="1" applyAlignment="1">
      <alignment horizontal="center" vertical="center" wrapText="1"/>
    </xf>
    <xf numFmtId="0" fontId="21" fillId="3" borderId="16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/>
    </xf>
    <xf numFmtId="0" fontId="22" fillId="2" borderId="17" xfId="0" applyFont="1" applyFill="1" applyBorder="1" applyAlignment="1">
      <alignment horizontal="center" vertical="center"/>
    </xf>
    <xf numFmtId="0" fontId="22" fillId="2" borderId="18" xfId="0" applyFont="1" applyFill="1" applyBorder="1" applyAlignment="1">
      <alignment horizontal="center" vertical="center"/>
    </xf>
    <xf numFmtId="0" fontId="23" fillId="2" borderId="59" xfId="0" applyFont="1" applyFill="1" applyBorder="1" applyAlignment="1">
      <alignment horizontal="center" vertical="center"/>
    </xf>
    <xf numFmtId="0" fontId="24" fillId="2" borderId="15" xfId="0" applyFont="1" applyFill="1" applyBorder="1" applyAlignment="1">
      <alignment horizontal="center" vertical="center"/>
    </xf>
    <xf numFmtId="0" fontId="24" fillId="2" borderId="16" xfId="0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center" vertical="center"/>
    </xf>
    <xf numFmtId="0" fontId="23" fillId="2" borderId="15" xfId="0" applyFont="1" applyFill="1" applyBorder="1" applyAlignment="1">
      <alignment horizontal="center" vertical="center"/>
    </xf>
    <xf numFmtId="0" fontId="23" fillId="2" borderId="16" xfId="0" applyFont="1" applyFill="1" applyBorder="1" applyAlignment="1">
      <alignment horizontal="center" vertical="center"/>
    </xf>
    <xf numFmtId="0" fontId="26" fillId="2" borderId="68" xfId="0" applyFont="1" applyFill="1" applyBorder="1" applyAlignment="1">
      <alignment horizontal="center" vertical="center" wrapText="1"/>
    </xf>
    <xf numFmtId="0" fontId="26" fillId="2" borderId="37" xfId="0" applyFont="1" applyFill="1" applyBorder="1" applyAlignment="1">
      <alignment horizontal="center" vertical="center" wrapText="1"/>
    </xf>
    <xf numFmtId="0" fontId="26" fillId="2" borderId="66" xfId="0" applyFont="1" applyFill="1" applyBorder="1" applyAlignment="1">
      <alignment horizontal="center" vertical="center" wrapText="1"/>
    </xf>
    <xf numFmtId="0" fontId="26" fillId="2" borderId="72" xfId="0" applyFont="1" applyFill="1" applyBorder="1" applyAlignment="1">
      <alignment horizontal="center" vertical="center" wrapText="1"/>
    </xf>
    <xf numFmtId="0" fontId="26" fillId="2" borderId="71" xfId="0" applyFont="1" applyFill="1" applyBorder="1" applyAlignment="1">
      <alignment horizontal="center" vertical="center" wrapText="1"/>
    </xf>
    <xf numFmtId="0" fontId="26" fillId="2" borderId="45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left" vertical="center"/>
    </xf>
    <xf numFmtId="0" fontId="22" fillId="4" borderId="17" xfId="0" applyFont="1" applyFill="1" applyBorder="1" applyAlignment="1">
      <alignment horizontal="left" vertical="center"/>
    </xf>
    <xf numFmtId="0" fontId="22" fillId="4" borderId="18" xfId="0" applyFont="1" applyFill="1" applyBorder="1" applyAlignment="1">
      <alignment horizontal="left" vertical="center"/>
    </xf>
    <xf numFmtId="0" fontId="56" fillId="4" borderId="19" xfId="0" applyFont="1" applyFill="1" applyBorder="1" applyAlignment="1">
      <alignment horizontal="center" vertical="center"/>
    </xf>
    <xf numFmtId="0" fontId="56" fillId="4" borderId="17" xfId="0" applyFont="1" applyFill="1" applyBorder="1" applyAlignment="1">
      <alignment horizontal="center" vertical="center"/>
    </xf>
    <xf numFmtId="0" fontId="56" fillId="4" borderId="18" xfId="0" applyFont="1" applyFill="1" applyBorder="1" applyAlignment="1">
      <alignment horizontal="center" vertical="center"/>
    </xf>
    <xf numFmtId="0" fontId="56" fillId="4" borderId="19" xfId="0" applyFont="1" applyFill="1" applyBorder="1" applyAlignment="1">
      <alignment horizontal="left"/>
    </xf>
    <xf numFmtId="0" fontId="56" fillId="4" borderId="17" xfId="0" applyFont="1" applyFill="1" applyBorder="1" applyAlignment="1">
      <alignment horizontal="left"/>
    </xf>
    <xf numFmtId="0" fontId="56" fillId="4" borderId="18" xfId="0" applyFont="1" applyFill="1" applyBorder="1" applyAlignment="1">
      <alignment horizontal="left"/>
    </xf>
    <xf numFmtId="0" fontId="56" fillId="2" borderId="19" xfId="0" applyFont="1" applyFill="1" applyBorder="1" applyAlignment="1">
      <alignment horizontal="center" vertical="center"/>
    </xf>
    <xf numFmtId="0" fontId="56" fillId="2" borderId="17" xfId="0" applyFont="1" applyFill="1" applyBorder="1" applyAlignment="1">
      <alignment horizontal="center" vertical="center"/>
    </xf>
    <xf numFmtId="0" fontId="56" fillId="2" borderId="18" xfId="0" applyFont="1" applyFill="1" applyBorder="1" applyAlignment="1">
      <alignment horizontal="center" vertical="center"/>
    </xf>
    <xf numFmtId="0" fontId="34" fillId="2" borderId="19" xfId="3" applyFont="1" applyFill="1" applyBorder="1" applyAlignment="1">
      <alignment horizontal="center" vertical="center" wrapText="1"/>
    </xf>
    <xf numFmtId="0" fontId="34" fillId="2" borderId="18" xfId="3" applyFont="1" applyFill="1" applyBorder="1" applyAlignment="1">
      <alignment horizontal="center" vertical="center" wrapText="1"/>
    </xf>
    <xf numFmtId="0" fontId="34" fillId="2" borderId="17" xfId="3" applyFont="1" applyFill="1" applyBorder="1" applyAlignment="1">
      <alignment horizontal="center" vertical="center" wrapText="1"/>
    </xf>
    <xf numFmtId="0" fontId="34" fillId="2" borderId="19" xfId="0" applyFont="1" applyFill="1" applyBorder="1" applyAlignment="1">
      <alignment horizontal="center" vertical="center" wrapText="1"/>
    </xf>
    <xf numFmtId="0" fontId="34" fillId="2" borderId="17" xfId="0" applyFont="1" applyFill="1" applyBorder="1" applyAlignment="1">
      <alignment horizontal="center" vertical="center" wrapText="1"/>
    </xf>
    <xf numFmtId="0" fontId="34" fillId="2" borderId="11" xfId="0" applyFont="1" applyFill="1" applyBorder="1" applyAlignment="1">
      <alignment horizontal="center" vertical="center" wrapText="1"/>
    </xf>
    <xf numFmtId="0" fontId="34" fillId="2" borderId="57" xfId="3" applyFont="1" applyFill="1" applyBorder="1" applyAlignment="1">
      <alignment horizontal="center" vertical="center" wrapText="1"/>
    </xf>
    <xf numFmtId="0" fontId="34" fillId="2" borderId="58" xfId="3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5" fillId="0" borderId="0" xfId="0" applyFont="1" applyFill="1" applyBorder="1" applyAlignment="1">
      <alignment horizontal="left" vertical="top" wrapText="1"/>
    </xf>
    <xf numFmtId="0" fontId="34" fillId="2" borderId="19" xfId="3" applyFont="1" applyFill="1" applyBorder="1" applyAlignment="1">
      <alignment horizontal="center" vertical="center" wrapText="1" readingOrder="1"/>
    </xf>
    <xf numFmtId="0" fontId="34" fillId="2" borderId="17" xfId="3" applyFont="1" applyFill="1" applyBorder="1" applyAlignment="1">
      <alignment horizontal="center" vertical="center" wrapText="1" readingOrder="1"/>
    </xf>
    <xf numFmtId="0" fontId="35" fillId="0" borderId="57" xfId="0" applyFont="1" applyFill="1" applyBorder="1" applyAlignment="1">
      <alignment horizontal="center" vertical="center" wrapText="1"/>
    </xf>
    <xf numFmtId="0" fontId="35" fillId="0" borderId="58" xfId="0" applyFont="1" applyFill="1" applyBorder="1" applyAlignment="1">
      <alignment horizontal="center" vertical="center" wrapText="1"/>
    </xf>
    <xf numFmtId="0" fontId="35" fillId="0" borderId="59" xfId="0" applyFont="1" applyFill="1" applyBorder="1" applyAlignment="1">
      <alignment horizontal="center" vertical="center" wrapText="1"/>
    </xf>
    <xf numFmtId="0" fontId="35" fillId="0" borderId="52" xfId="0" applyFont="1" applyFill="1" applyBorder="1" applyAlignment="1">
      <alignment horizontal="left" vertical="center" wrapText="1"/>
    </xf>
    <xf numFmtId="0" fontId="35" fillId="0" borderId="53" xfId="0" applyFont="1" applyFill="1" applyBorder="1" applyAlignment="1">
      <alignment horizontal="left" vertical="center" wrapText="1"/>
    </xf>
    <xf numFmtId="0" fontId="35" fillId="0" borderId="54" xfId="0" applyFont="1" applyFill="1" applyBorder="1" applyAlignment="1">
      <alignment horizontal="left" vertical="center" wrapText="1"/>
    </xf>
    <xf numFmtId="0" fontId="35" fillId="0" borderId="52" xfId="0" applyFont="1" applyFill="1" applyBorder="1" applyAlignment="1">
      <alignment horizontal="center" vertical="center" wrapText="1"/>
    </xf>
    <xf numFmtId="0" fontId="35" fillId="0" borderId="53" xfId="0" applyFont="1" applyFill="1" applyBorder="1" applyAlignment="1">
      <alignment horizontal="center" vertical="center" wrapText="1"/>
    </xf>
    <xf numFmtId="0" fontId="35" fillId="0" borderId="54" xfId="0" applyFont="1" applyFill="1" applyBorder="1" applyAlignment="1">
      <alignment horizontal="center" vertical="center" wrapText="1"/>
    </xf>
    <xf numFmtId="0" fontId="35" fillId="0" borderId="42" xfId="0" applyFont="1" applyFill="1" applyBorder="1" applyAlignment="1">
      <alignment horizontal="center" vertical="center" wrapText="1"/>
    </xf>
    <xf numFmtId="0" fontId="35" fillId="0" borderId="35" xfId="0" applyFont="1" applyFill="1" applyBorder="1" applyAlignment="1">
      <alignment horizontal="center" vertical="center" wrapText="1"/>
    </xf>
    <xf numFmtId="0" fontId="35" fillId="0" borderId="80" xfId="0" applyFont="1" applyFill="1" applyBorder="1" applyAlignment="1">
      <alignment horizontal="center" vertical="center" wrapText="1"/>
    </xf>
    <xf numFmtId="0" fontId="35" fillId="0" borderId="39" xfId="0" applyFont="1" applyFill="1" applyBorder="1" applyAlignment="1">
      <alignment horizontal="left" vertical="center" wrapText="1"/>
    </xf>
    <xf numFmtId="0" fontId="35" fillId="0" borderId="43" xfId="0" applyFont="1" applyFill="1" applyBorder="1" applyAlignment="1">
      <alignment horizontal="left" vertical="center" wrapText="1"/>
    </xf>
    <xf numFmtId="0" fontId="35" fillId="0" borderId="49" xfId="0" applyFont="1" applyFill="1" applyBorder="1" applyAlignment="1">
      <alignment horizontal="left" vertical="center" wrapText="1"/>
    </xf>
    <xf numFmtId="0" fontId="35" fillId="0" borderId="57" xfId="0" applyFont="1" applyFill="1" applyBorder="1" applyAlignment="1">
      <alignment horizontal="left" vertical="center" wrapText="1"/>
    </xf>
    <xf numFmtId="0" fontId="35" fillId="0" borderId="58" xfId="0" applyFont="1" applyFill="1" applyBorder="1" applyAlignment="1">
      <alignment horizontal="left" vertical="center" wrapText="1"/>
    </xf>
    <xf numFmtId="0" fontId="35" fillId="0" borderId="59" xfId="0" applyFont="1" applyFill="1" applyBorder="1" applyAlignment="1">
      <alignment horizontal="left" vertical="center" wrapText="1"/>
    </xf>
    <xf numFmtId="165" fontId="35" fillId="0" borderId="52" xfId="4" applyFont="1" applyFill="1" applyBorder="1" applyAlignment="1">
      <alignment horizontal="center" vertical="center" wrapText="1"/>
    </xf>
    <xf numFmtId="165" fontId="35" fillId="0" borderId="53" xfId="4" applyFont="1" applyFill="1" applyBorder="1" applyAlignment="1">
      <alignment horizontal="center" vertical="center" wrapText="1"/>
    </xf>
    <xf numFmtId="165" fontId="35" fillId="0" borderId="54" xfId="4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/>
    </xf>
    <xf numFmtId="0" fontId="34" fillId="0" borderId="3" xfId="0" applyFont="1" applyFill="1" applyBorder="1" applyAlignment="1">
      <alignment horizontal="center"/>
    </xf>
    <xf numFmtId="0" fontId="34" fillId="0" borderId="21" xfId="0" applyFont="1" applyFill="1" applyBorder="1" applyAlignment="1">
      <alignment horizontal="center"/>
    </xf>
    <xf numFmtId="0" fontId="34" fillId="0" borderId="6" xfId="0" applyFont="1" applyFill="1" applyBorder="1" applyAlignment="1">
      <alignment horizontal="center"/>
    </xf>
    <xf numFmtId="0" fontId="34" fillId="0" borderId="7" xfId="0" applyFont="1" applyFill="1" applyBorder="1" applyAlignment="1">
      <alignment horizontal="center"/>
    </xf>
    <xf numFmtId="0" fontId="34" fillId="0" borderId="8" xfId="0" applyFont="1" applyFill="1" applyBorder="1" applyAlignment="1">
      <alignment horizontal="center"/>
    </xf>
    <xf numFmtId="0" fontId="35" fillId="0" borderId="21" xfId="0" applyFont="1" applyFill="1" applyBorder="1" applyAlignment="1">
      <alignment horizontal="center" vertical="center" wrapText="1"/>
    </xf>
    <xf numFmtId="0" fontId="35" fillId="0" borderId="5" xfId="0" applyFont="1" applyFill="1" applyBorder="1" applyAlignment="1">
      <alignment horizontal="center" vertical="center" wrapText="1"/>
    </xf>
    <xf numFmtId="0" fontId="35" fillId="0" borderId="8" xfId="0" applyFont="1" applyFill="1" applyBorder="1" applyAlignment="1">
      <alignment horizontal="center" vertical="center" wrapText="1"/>
    </xf>
    <xf numFmtId="14" fontId="35" fillId="0" borderId="2" xfId="0" applyNumberFormat="1" applyFont="1" applyFill="1" applyBorder="1" applyAlignment="1">
      <alignment horizontal="center" vertical="center"/>
    </xf>
    <xf numFmtId="14" fontId="35" fillId="0" borderId="4" xfId="0" applyNumberFormat="1" applyFont="1" applyFill="1" applyBorder="1" applyAlignment="1">
      <alignment horizontal="center" vertical="center"/>
    </xf>
    <xf numFmtId="14" fontId="35" fillId="0" borderId="6" xfId="0" applyNumberFormat="1" applyFont="1" applyFill="1" applyBorder="1" applyAlignment="1">
      <alignment horizontal="center" vertical="center"/>
    </xf>
    <xf numFmtId="14" fontId="35" fillId="0" borderId="21" xfId="0" applyNumberFormat="1" applyFont="1" applyFill="1" applyBorder="1" applyAlignment="1">
      <alignment horizontal="center" vertical="center"/>
    </xf>
    <xf numFmtId="14" fontId="35" fillId="0" borderId="5" xfId="0" applyNumberFormat="1" applyFont="1" applyFill="1" applyBorder="1" applyAlignment="1">
      <alignment horizontal="center" vertical="center"/>
    </xf>
    <xf numFmtId="14" fontId="35" fillId="0" borderId="8" xfId="0" applyNumberFormat="1" applyFont="1" applyFill="1" applyBorder="1" applyAlignment="1">
      <alignment horizontal="center" vertical="center"/>
    </xf>
    <xf numFmtId="14" fontId="35" fillId="0" borderId="52" xfId="0" applyNumberFormat="1" applyFont="1" applyFill="1" applyBorder="1" applyAlignment="1">
      <alignment horizontal="center" vertical="center"/>
    </xf>
    <xf numFmtId="14" fontId="35" fillId="0" borderId="53" xfId="0" applyNumberFormat="1" applyFont="1" applyFill="1" applyBorder="1" applyAlignment="1">
      <alignment horizontal="center" vertical="center"/>
    </xf>
    <xf numFmtId="14" fontId="35" fillId="0" borderId="54" xfId="0" applyNumberFormat="1" applyFont="1" applyFill="1" applyBorder="1" applyAlignment="1">
      <alignment horizontal="center" vertical="center"/>
    </xf>
    <xf numFmtId="14" fontId="35" fillId="0" borderId="3" xfId="0" applyNumberFormat="1" applyFont="1" applyFill="1" applyBorder="1" applyAlignment="1">
      <alignment horizontal="center" vertical="center"/>
    </xf>
    <xf numFmtId="14" fontId="35" fillId="0" borderId="1" xfId="0" applyNumberFormat="1" applyFont="1" applyFill="1" applyBorder="1" applyAlignment="1">
      <alignment horizontal="center" vertical="center"/>
    </xf>
    <xf numFmtId="14" fontId="35" fillId="0" borderId="7" xfId="0" applyNumberFormat="1" applyFont="1" applyFill="1" applyBorder="1" applyAlignment="1">
      <alignment horizontal="center" vertical="center"/>
    </xf>
    <xf numFmtId="167" fontId="35" fillId="0" borderId="52" xfId="4" applyNumberFormat="1" applyFont="1" applyFill="1" applyBorder="1" applyAlignment="1">
      <alignment horizontal="center" vertical="center" wrapText="1"/>
    </xf>
    <xf numFmtId="167" fontId="35" fillId="0" borderId="53" xfId="4" applyNumberFormat="1" applyFont="1" applyFill="1" applyBorder="1" applyAlignment="1">
      <alignment horizontal="center" vertical="center" wrapText="1"/>
    </xf>
    <xf numFmtId="167" fontId="35" fillId="0" borderId="54" xfId="4" applyNumberFormat="1" applyFont="1" applyFill="1" applyBorder="1" applyAlignment="1">
      <alignment horizontal="center" vertical="center" wrapText="1"/>
    </xf>
    <xf numFmtId="167" fontId="35" fillId="0" borderId="2" xfId="4" applyNumberFormat="1" applyFont="1" applyFill="1" applyBorder="1" applyAlignment="1">
      <alignment horizontal="center" vertical="center" wrapText="1"/>
    </xf>
    <xf numFmtId="167" fontId="35" fillId="0" borderId="4" xfId="4" applyNumberFormat="1" applyFont="1" applyFill="1" applyBorder="1" applyAlignment="1">
      <alignment horizontal="center" vertical="center" wrapText="1"/>
    </xf>
    <xf numFmtId="167" fontId="35" fillId="0" borderId="6" xfId="4" applyNumberFormat="1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 vertical="center" wrapText="1"/>
    </xf>
    <xf numFmtId="0" fontId="35" fillId="0" borderId="6" xfId="0" applyFont="1" applyFill="1" applyBorder="1" applyAlignment="1">
      <alignment horizontal="center" vertical="center" wrapText="1"/>
    </xf>
    <xf numFmtId="0" fontId="35" fillId="0" borderId="3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5" fillId="0" borderId="7" xfId="0" applyFont="1" applyFill="1" applyBorder="1" applyAlignment="1">
      <alignment horizontal="center" vertical="center" wrapText="1"/>
    </xf>
    <xf numFmtId="167" fontId="35" fillId="0" borderId="39" xfId="4" applyNumberFormat="1" applyFont="1" applyFill="1" applyBorder="1" applyAlignment="1">
      <alignment horizontal="center" vertical="center" wrapText="1"/>
    </xf>
    <xf numFmtId="167" fontId="35" fillId="0" borderId="43" xfId="4" applyNumberFormat="1" applyFont="1" applyFill="1" applyBorder="1" applyAlignment="1">
      <alignment horizontal="center" vertical="center" wrapText="1"/>
    </xf>
    <xf numFmtId="167" fontId="35" fillId="0" borderId="49" xfId="4" applyNumberFormat="1" applyFont="1" applyFill="1" applyBorder="1" applyAlignment="1">
      <alignment horizontal="center" vertical="center" wrapText="1"/>
    </xf>
    <xf numFmtId="165" fontId="35" fillId="0" borderId="52" xfId="0" applyNumberFormat="1" applyFont="1" applyFill="1" applyBorder="1" applyAlignment="1">
      <alignment horizontal="center" vertical="center" wrapText="1"/>
    </xf>
    <xf numFmtId="165" fontId="35" fillId="0" borderId="53" xfId="0" applyNumberFormat="1" applyFont="1" applyFill="1" applyBorder="1" applyAlignment="1">
      <alignment horizontal="center" vertical="center" wrapText="1"/>
    </xf>
    <xf numFmtId="165" fontId="35" fillId="0" borderId="54" xfId="0" applyNumberFormat="1" applyFont="1" applyFill="1" applyBorder="1" applyAlignment="1">
      <alignment horizontal="center" vertical="center" wrapText="1"/>
    </xf>
    <xf numFmtId="0" fontId="35" fillId="0" borderId="53" xfId="0" applyFont="1" applyFill="1" applyBorder="1" applyAlignment="1">
      <alignment horizontal="center" vertical="center"/>
    </xf>
    <xf numFmtId="0" fontId="35" fillId="0" borderId="42" xfId="0" applyFont="1" applyFill="1" applyBorder="1" applyAlignment="1">
      <alignment horizontal="left" vertical="center" wrapText="1"/>
    </xf>
    <xf numFmtId="0" fontId="35" fillId="0" borderId="35" xfId="0" applyFont="1" applyFill="1" applyBorder="1" applyAlignment="1">
      <alignment horizontal="left" vertical="center" wrapText="1"/>
    </xf>
    <xf numFmtId="0" fontId="35" fillId="0" borderId="80" xfId="0" applyFont="1" applyFill="1" applyBorder="1" applyAlignment="1">
      <alignment horizontal="left" vertical="center" wrapText="1"/>
    </xf>
    <xf numFmtId="167" fontId="35" fillId="0" borderId="2" xfId="0" applyNumberFormat="1" applyFont="1" applyFill="1" applyBorder="1" applyAlignment="1">
      <alignment horizontal="center" vertical="center" wrapText="1"/>
    </xf>
    <xf numFmtId="167" fontId="35" fillId="0" borderId="4" xfId="0" applyNumberFormat="1" applyFont="1" applyFill="1" applyBorder="1" applyAlignment="1">
      <alignment horizontal="center" vertical="center" wrapText="1"/>
    </xf>
    <xf numFmtId="167" fontId="35" fillId="0" borderId="22" xfId="0" applyNumberFormat="1" applyFont="1" applyFill="1" applyBorder="1" applyAlignment="1">
      <alignment horizontal="center" vertical="center" wrapText="1"/>
    </xf>
    <xf numFmtId="167" fontId="35" fillId="0" borderId="52" xfId="0" applyNumberFormat="1" applyFont="1" applyFill="1" applyBorder="1" applyAlignment="1">
      <alignment horizontal="center" vertical="center" wrapText="1"/>
    </xf>
    <xf numFmtId="167" fontId="35" fillId="0" borderId="53" xfId="0" applyNumberFormat="1" applyFont="1" applyFill="1" applyBorder="1" applyAlignment="1">
      <alignment horizontal="center" vertical="center" wrapText="1"/>
    </xf>
    <xf numFmtId="167" fontId="35" fillId="0" borderId="54" xfId="0" applyNumberFormat="1" applyFont="1" applyFill="1" applyBorder="1" applyAlignment="1">
      <alignment horizontal="center" vertical="center" wrapText="1"/>
    </xf>
    <xf numFmtId="0" fontId="35" fillId="0" borderId="39" xfId="0" applyFont="1" applyFill="1" applyBorder="1" applyAlignment="1">
      <alignment horizontal="center" vertical="center"/>
    </xf>
    <xf numFmtId="0" fontId="35" fillId="0" borderId="43" xfId="0" applyFont="1" applyFill="1" applyBorder="1" applyAlignment="1">
      <alignment horizontal="center" vertical="center"/>
    </xf>
    <xf numFmtId="0" fontId="35" fillId="0" borderId="49" xfId="0" applyFont="1" applyFill="1" applyBorder="1" applyAlignment="1">
      <alignment horizontal="center" vertical="center"/>
    </xf>
    <xf numFmtId="0" fontId="35" fillId="0" borderId="42" xfId="0" applyFont="1" applyFill="1" applyBorder="1" applyAlignment="1">
      <alignment horizontal="center" vertical="center"/>
    </xf>
    <xf numFmtId="0" fontId="35" fillId="0" borderId="80" xfId="0" applyFont="1" applyFill="1" applyBorder="1" applyAlignment="1">
      <alignment horizontal="center" vertical="center"/>
    </xf>
    <xf numFmtId="165" fontId="35" fillId="0" borderId="3" xfId="4" applyFont="1" applyFill="1" applyBorder="1" applyAlignment="1">
      <alignment horizontal="center" vertical="center" wrapText="1"/>
    </xf>
    <xf numFmtId="165" fontId="35" fillId="0" borderId="1" xfId="4" applyFont="1" applyFill="1" applyBorder="1" applyAlignment="1">
      <alignment horizontal="center" vertical="center" wrapText="1"/>
    </xf>
    <xf numFmtId="165" fontId="35" fillId="0" borderId="21" xfId="4" applyFont="1" applyFill="1" applyBorder="1" applyAlignment="1">
      <alignment horizontal="center" vertical="center" wrapText="1"/>
    </xf>
    <xf numFmtId="165" fontId="35" fillId="0" borderId="5" xfId="4" applyFont="1" applyFill="1" applyBorder="1" applyAlignment="1">
      <alignment horizontal="center" vertical="center" wrapText="1"/>
    </xf>
    <xf numFmtId="1" fontId="35" fillId="0" borderId="52" xfId="0" applyNumberFormat="1" applyFont="1" applyFill="1" applyBorder="1" applyAlignment="1">
      <alignment horizontal="center" vertical="center" wrapText="1"/>
    </xf>
    <xf numFmtId="1" fontId="35" fillId="0" borderId="53" xfId="0" applyNumberFormat="1" applyFont="1" applyFill="1" applyBorder="1" applyAlignment="1">
      <alignment horizontal="center" vertical="center" wrapText="1"/>
    </xf>
    <xf numFmtId="1" fontId="35" fillId="0" borderId="54" xfId="0" applyNumberFormat="1" applyFont="1" applyFill="1" applyBorder="1" applyAlignment="1">
      <alignment horizontal="center" vertical="center" wrapText="1"/>
    </xf>
    <xf numFmtId="1" fontId="35" fillId="0" borderId="2" xfId="0" applyNumberFormat="1" applyFont="1" applyFill="1" applyBorder="1" applyAlignment="1">
      <alignment horizontal="center" vertical="center" wrapText="1"/>
    </xf>
    <xf numFmtId="1" fontId="35" fillId="0" borderId="4" xfId="0" applyNumberFormat="1" applyFont="1" applyFill="1" applyBorder="1" applyAlignment="1">
      <alignment horizontal="center" vertical="center" wrapText="1"/>
    </xf>
    <xf numFmtId="1" fontId="35" fillId="0" borderId="6" xfId="0" applyNumberFormat="1" applyFont="1" applyFill="1" applyBorder="1" applyAlignment="1">
      <alignment horizontal="center" vertical="center" wrapText="1"/>
    </xf>
    <xf numFmtId="1" fontId="35" fillId="0" borderId="42" xfId="0" applyNumberFormat="1" applyFont="1" applyFill="1" applyBorder="1" applyAlignment="1">
      <alignment horizontal="center" vertical="center" wrapText="1"/>
    </xf>
    <xf numFmtId="1" fontId="35" fillId="0" borderId="35" xfId="0" applyNumberFormat="1" applyFont="1" applyFill="1" applyBorder="1" applyAlignment="1">
      <alignment horizontal="center" vertical="center" wrapText="1"/>
    </xf>
    <xf numFmtId="1" fontId="35" fillId="0" borderId="80" xfId="0" applyNumberFormat="1" applyFont="1" applyFill="1" applyBorder="1" applyAlignment="1">
      <alignment horizontal="center" vertical="center" wrapText="1"/>
    </xf>
    <xf numFmtId="0" fontId="40" fillId="0" borderId="64" xfId="0" applyFont="1" applyBorder="1" applyAlignment="1">
      <alignment horizontal="center"/>
    </xf>
    <xf numFmtId="0" fontId="40" fillId="0" borderId="68" xfId="0" applyFont="1" applyBorder="1" applyAlignment="1">
      <alignment horizontal="center"/>
    </xf>
    <xf numFmtId="0" fontId="40" fillId="0" borderId="78" xfId="0" applyFont="1" applyBorder="1" applyAlignment="1">
      <alignment horizontal="center"/>
    </xf>
    <xf numFmtId="0" fontId="40" fillId="0" borderId="69" xfId="0" applyFont="1" applyBorder="1" applyAlignment="1">
      <alignment horizontal="center"/>
    </xf>
    <xf numFmtId="0" fontId="35" fillId="0" borderId="20" xfId="0" applyFont="1" applyFill="1" applyBorder="1" applyAlignment="1">
      <alignment horizontal="center" vertical="center" wrapText="1"/>
    </xf>
    <xf numFmtId="0" fontId="35" fillId="0" borderId="65" xfId="0" applyFont="1" applyFill="1" applyBorder="1" applyAlignment="1">
      <alignment horizontal="center" vertical="center" wrapText="1"/>
    </xf>
    <xf numFmtId="0" fontId="35" fillId="0" borderId="78" xfId="0" applyFont="1" applyFill="1" applyBorder="1" applyAlignment="1">
      <alignment horizontal="center" vertical="center" wrapText="1"/>
    </xf>
    <xf numFmtId="0" fontId="35" fillId="0" borderId="37" xfId="0" applyFont="1" applyFill="1" applyBorder="1" applyAlignment="1">
      <alignment horizontal="center" vertical="center" wrapText="1"/>
    </xf>
    <xf numFmtId="0" fontId="35" fillId="0" borderId="69" xfId="0" applyFont="1" applyFill="1" applyBorder="1" applyAlignment="1">
      <alignment horizontal="center" vertical="center" wrapText="1"/>
    </xf>
    <xf numFmtId="0" fontId="35" fillId="0" borderId="45" xfId="0" applyFont="1" applyFill="1" applyBorder="1" applyAlignment="1">
      <alignment horizontal="center" vertical="center" wrapText="1"/>
    </xf>
    <xf numFmtId="0" fontId="35" fillId="0" borderId="60" xfId="0" applyFont="1" applyFill="1" applyBorder="1" applyAlignment="1">
      <alignment horizontal="center" vertical="center" wrapText="1"/>
    </xf>
    <xf numFmtId="167" fontId="35" fillId="0" borderId="60" xfId="1" applyNumberFormat="1" applyFont="1" applyFill="1" applyBorder="1" applyAlignment="1">
      <alignment horizontal="center" vertical="center" wrapText="1"/>
    </xf>
    <xf numFmtId="167" fontId="35" fillId="0" borderId="53" xfId="1" applyNumberFormat="1" applyFont="1" applyFill="1" applyBorder="1" applyAlignment="1">
      <alignment horizontal="center" vertical="center" wrapText="1"/>
    </xf>
    <xf numFmtId="167" fontId="35" fillId="0" borderId="40" xfId="1" applyNumberFormat="1" applyFont="1" applyFill="1" applyBorder="1" applyAlignment="1">
      <alignment horizontal="center" vertical="center" wrapText="1"/>
    </xf>
    <xf numFmtId="167" fontId="35" fillId="0" borderId="4" xfId="1" applyNumberFormat="1" applyFont="1" applyFill="1" applyBorder="1" applyAlignment="1">
      <alignment horizontal="center" vertical="center" wrapText="1"/>
    </xf>
    <xf numFmtId="165" fontId="35" fillId="0" borderId="38" xfId="1" applyFont="1" applyFill="1" applyBorder="1" applyAlignment="1">
      <alignment horizontal="center" vertical="center" wrapText="1"/>
    </xf>
    <xf numFmtId="165" fontId="35" fillId="0" borderId="5" xfId="1" applyFont="1" applyFill="1" applyBorder="1" applyAlignment="1">
      <alignment horizontal="center" vertical="center" wrapText="1"/>
    </xf>
    <xf numFmtId="0" fontId="35" fillId="0" borderId="83" xfId="0" applyFont="1" applyFill="1" applyBorder="1" applyAlignment="1">
      <alignment horizontal="center" vertical="center" wrapText="1"/>
    </xf>
    <xf numFmtId="0" fontId="35" fillId="0" borderId="84" xfId="0" applyFont="1" applyFill="1" applyBorder="1" applyAlignment="1">
      <alignment horizontal="center" vertical="center" wrapText="1"/>
    </xf>
    <xf numFmtId="0" fontId="35" fillId="0" borderId="89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5" fillId="0" borderId="85" xfId="0" applyFont="1" applyFill="1" applyBorder="1" applyAlignment="1">
      <alignment horizontal="center" vertical="center" wrapText="1"/>
    </xf>
    <xf numFmtId="0" fontId="35" fillId="0" borderId="86" xfId="0" applyFont="1" applyFill="1" applyBorder="1" applyAlignment="1">
      <alignment horizontal="center" vertical="center" wrapText="1"/>
    </xf>
    <xf numFmtId="0" fontId="35" fillId="0" borderId="87" xfId="0" applyFont="1" applyFill="1" applyBorder="1" applyAlignment="1">
      <alignment horizontal="center" vertical="center" wrapText="1"/>
    </xf>
    <xf numFmtId="0" fontId="35" fillId="0" borderId="8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0" fontId="34" fillId="2" borderId="32" xfId="3" applyFont="1" applyFill="1" applyBorder="1" applyAlignment="1">
      <alignment horizontal="center" vertical="center" wrapText="1"/>
    </xf>
    <xf numFmtId="0" fontId="34" fillId="2" borderId="33" xfId="3" applyFont="1" applyFill="1" applyBorder="1" applyAlignment="1">
      <alignment horizontal="center" vertical="center" wrapText="1"/>
    </xf>
    <xf numFmtId="0" fontId="34" fillId="2" borderId="52" xfId="3" applyFont="1" applyFill="1" applyBorder="1" applyAlignment="1">
      <alignment horizontal="center" vertical="center" wrapText="1"/>
    </xf>
    <xf numFmtId="0" fontId="34" fillId="2" borderId="49" xfId="3" applyFont="1" applyFill="1" applyBorder="1" applyAlignment="1">
      <alignment horizontal="center" vertical="center" wrapText="1"/>
    </xf>
    <xf numFmtId="0" fontId="34" fillId="2" borderId="64" xfId="3" applyFont="1" applyFill="1" applyBorder="1" applyAlignment="1">
      <alignment horizontal="center" vertical="center" wrapText="1"/>
    </xf>
    <xf numFmtId="0" fontId="34" fillId="2" borderId="68" xfId="3" applyFont="1" applyFill="1" applyBorder="1" applyAlignment="1">
      <alignment horizontal="center" vertical="center" wrapText="1"/>
    </xf>
    <xf numFmtId="0" fontId="34" fillId="2" borderId="71" xfId="3" applyFont="1" applyFill="1" applyBorder="1" applyAlignment="1">
      <alignment horizontal="center" vertical="center" wrapText="1"/>
    </xf>
    <xf numFmtId="0" fontId="34" fillId="2" borderId="32" xfId="0" applyFont="1" applyFill="1" applyBorder="1" applyAlignment="1">
      <alignment horizontal="center" vertical="center" wrapText="1"/>
    </xf>
    <xf numFmtId="0" fontId="34" fillId="2" borderId="34" xfId="0" applyFont="1" applyFill="1" applyBorder="1" applyAlignment="1">
      <alignment horizontal="center" vertical="center" wrapText="1"/>
    </xf>
    <xf numFmtId="0" fontId="34" fillId="2" borderId="33" xfId="0" applyFont="1" applyFill="1" applyBorder="1" applyAlignment="1">
      <alignment horizontal="center" vertical="center" wrapText="1"/>
    </xf>
    <xf numFmtId="167" fontId="35" fillId="0" borderId="54" xfId="1" applyNumberFormat="1" applyFont="1" applyFill="1" applyBorder="1" applyAlignment="1">
      <alignment horizontal="center" vertical="center" wrapText="1"/>
    </xf>
    <xf numFmtId="167" fontId="35" fillId="0" borderId="6" xfId="0" applyNumberFormat="1" applyFont="1" applyFill="1" applyBorder="1" applyAlignment="1">
      <alignment horizontal="center" vertical="center" wrapText="1"/>
    </xf>
    <xf numFmtId="165" fontId="35" fillId="0" borderId="5" xfId="0" applyNumberFormat="1" applyFont="1" applyFill="1" applyBorder="1" applyAlignment="1">
      <alignment horizontal="center" vertical="center" wrapText="1"/>
    </xf>
    <xf numFmtId="167" fontId="35" fillId="0" borderId="38" xfId="1" applyNumberFormat="1" applyFont="1" applyFill="1" applyBorder="1" applyAlignment="1">
      <alignment horizontal="center" vertical="center" wrapText="1"/>
    </xf>
    <xf numFmtId="167" fontId="35" fillId="0" borderId="5" xfId="1" applyNumberFormat="1" applyFont="1" applyFill="1" applyBorder="1" applyAlignment="1">
      <alignment horizontal="center" vertical="center" wrapText="1"/>
    </xf>
    <xf numFmtId="165" fontId="35" fillId="0" borderId="1" xfId="1" applyFont="1" applyFill="1" applyBorder="1" applyAlignment="1">
      <alignment horizontal="center" vertical="center" wrapText="1"/>
    </xf>
    <xf numFmtId="165" fontId="35" fillId="0" borderId="21" xfId="1" applyFont="1" applyFill="1" applyBorder="1" applyAlignment="1">
      <alignment horizontal="center" vertical="center" wrapText="1"/>
    </xf>
    <xf numFmtId="0" fontId="35" fillId="0" borderId="52" xfId="0" applyFont="1" applyFill="1" applyBorder="1" applyAlignment="1">
      <alignment horizontal="center" vertical="center"/>
    </xf>
    <xf numFmtId="165" fontId="35" fillId="0" borderId="21" xfId="0" applyNumberFormat="1" applyFont="1" applyFill="1" applyBorder="1" applyAlignment="1">
      <alignment horizontal="center" vertical="center" wrapText="1"/>
    </xf>
    <xf numFmtId="167" fontId="35" fillId="0" borderId="52" xfId="1" applyNumberFormat="1" applyFont="1" applyFill="1" applyBorder="1" applyAlignment="1">
      <alignment horizontal="center" vertical="center" wrapText="1"/>
    </xf>
    <xf numFmtId="165" fontId="35" fillId="0" borderId="3" xfId="1" applyFont="1" applyFill="1" applyBorder="1" applyAlignment="1">
      <alignment horizontal="center" vertical="center" wrapText="1"/>
    </xf>
    <xf numFmtId="0" fontId="35" fillId="0" borderId="90" xfId="0" applyFont="1" applyFill="1" applyBorder="1" applyAlignment="1">
      <alignment horizontal="center" vertical="center" wrapText="1"/>
    </xf>
    <xf numFmtId="0" fontId="35" fillId="0" borderId="60" xfId="0" applyFont="1" applyFill="1" applyBorder="1" applyAlignment="1">
      <alignment horizontal="left" vertical="center" wrapText="1"/>
    </xf>
    <xf numFmtId="0" fontId="39" fillId="3" borderId="14" xfId="0" applyFont="1" applyFill="1" applyBorder="1" applyAlignment="1">
      <alignment horizontal="center" vertical="center" wrapText="1"/>
    </xf>
    <xf numFmtId="0" fontId="39" fillId="3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8" fillId="4" borderId="19" xfId="0" applyFont="1" applyFill="1" applyBorder="1" applyAlignment="1">
      <alignment horizontal="center" vertical="center"/>
    </xf>
    <xf numFmtId="0" fontId="58" fillId="4" borderId="17" xfId="0" applyFont="1" applyFill="1" applyBorder="1" applyAlignment="1">
      <alignment horizontal="center" vertical="center"/>
    </xf>
    <xf numFmtId="0" fontId="58" fillId="4" borderId="18" xfId="0" applyFont="1" applyFill="1" applyBorder="1" applyAlignment="1">
      <alignment horizontal="center" vertical="center"/>
    </xf>
    <xf numFmtId="0" fontId="34" fillId="0" borderId="19" xfId="3" applyFont="1" applyFill="1" applyBorder="1" applyAlignment="1">
      <alignment horizontal="center" vertical="center" wrapText="1"/>
    </xf>
    <xf numFmtId="0" fontId="34" fillId="0" borderId="18" xfId="3" applyFont="1" applyFill="1" applyBorder="1" applyAlignment="1">
      <alignment horizontal="center" vertical="center" wrapText="1"/>
    </xf>
    <xf numFmtId="0" fontId="34" fillId="0" borderId="57" xfId="3" applyFont="1" applyFill="1" applyBorder="1" applyAlignment="1">
      <alignment horizontal="center" vertical="center" wrapText="1"/>
    </xf>
    <xf numFmtId="0" fontId="34" fillId="0" borderId="58" xfId="3" applyFont="1" applyFill="1" applyBorder="1" applyAlignment="1">
      <alignment horizontal="center" vertical="center" wrapText="1"/>
    </xf>
    <xf numFmtId="0" fontId="34" fillId="0" borderId="17" xfId="3" applyFont="1" applyFill="1" applyBorder="1" applyAlignment="1">
      <alignment horizontal="center" vertical="center" wrapText="1"/>
    </xf>
    <xf numFmtId="0" fontId="34" fillId="0" borderId="17" xfId="0" applyFont="1" applyFill="1" applyBorder="1" applyAlignment="1">
      <alignment horizontal="center" vertical="center" wrapText="1"/>
    </xf>
    <xf numFmtId="0" fontId="34" fillId="0" borderId="18" xfId="0" applyFont="1" applyFill="1" applyBorder="1" applyAlignment="1">
      <alignment horizontal="center" vertical="center" wrapText="1"/>
    </xf>
    <xf numFmtId="0" fontId="34" fillId="2" borderId="59" xfId="3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 wrapText="1"/>
    </xf>
    <xf numFmtId="0" fontId="34" fillId="2" borderId="3" xfId="0" applyFont="1" applyFill="1" applyBorder="1" applyAlignment="1">
      <alignment horizontal="center" vertical="center" wrapText="1"/>
    </xf>
    <xf numFmtId="0" fontId="34" fillId="2" borderId="21" xfId="0" applyFont="1" applyFill="1" applyBorder="1" applyAlignment="1">
      <alignment horizontal="center" vertical="center" wrapText="1"/>
    </xf>
    <xf numFmtId="0" fontId="34" fillId="2" borderId="62" xfId="3" applyFont="1" applyFill="1" applyBorder="1" applyAlignment="1">
      <alignment horizontal="center" vertical="center" wrapText="1"/>
    </xf>
    <xf numFmtId="0" fontId="34" fillId="2" borderId="36" xfId="3" applyFont="1" applyFill="1" applyBorder="1" applyAlignment="1">
      <alignment horizontal="center" vertical="center" wrapText="1"/>
    </xf>
    <xf numFmtId="0" fontId="34" fillId="2" borderId="25" xfId="3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36" fillId="0" borderId="57" xfId="0" applyFont="1" applyBorder="1" applyAlignment="1">
      <alignment horizontal="center" vertical="center" wrapText="1"/>
    </xf>
    <xf numFmtId="0" fontId="36" fillId="0" borderId="59" xfId="0" applyFont="1" applyBorder="1" applyAlignment="1">
      <alignment horizontal="center" vertical="center" wrapText="1"/>
    </xf>
    <xf numFmtId="0" fontId="35" fillId="0" borderId="57" xfId="0" applyFont="1" applyFill="1" applyBorder="1" applyAlignment="1">
      <alignment horizontal="center" vertical="center"/>
    </xf>
    <xf numFmtId="0" fontId="35" fillId="0" borderId="59" xfId="0" applyFont="1" applyFill="1" applyBorder="1" applyAlignment="1">
      <alignment horizontal="center" vertical="center"/>
    </xf>
    <xf numFmtId="0" fontId="46" fillId="0" borderId="74" xfId="0" applyFont="1" applyBorder="1" applyAlignment="1">
      <alignment horizontal="center"/>
    </xf>
    <xf numFmtId="0" fontId="46" fillId="0" borderId="80" xfId="0" applyFont="1" applyBorder="1" applyAlignment="1">
      <alignment horizontal="center"/>
    </xf>
    <xf numFmtId="0" fontId="46" fillId="0" borderId="28" xfId="0" applyFont="1" applyBorder="1" applyAlignment="1">
      <alignment horizontal="center"/>
    </xf>
    <xf numFmtId="0" fontId="57" fillId="4" borderId="19" xfId="0" applyFont="1" applyFill="1" applyBorder="1" applyAlignment="1">
      <alignment horizontal="center" vertical="center"/>
    </xf>
    <xf numFmtId="0" fontId="57" fillId="4" borderId="17" xfId="0" applyFont="1" applyFill="1" applyBorder="1" applyAlignment="1">
      <alignment horizontal="center" vertical="center"/>
    </xf>
    <xf numFmtId="0" fontId="57" fillId="4" borderId="18" xfId="0" applyFont="1" applyFill="1" applyBorder="1" applyAlignment="1">
      <alignment horizontal="center" vertical="center"/>
    </xf>
    <xf numFmtId="0" fontId="51" fillId="0" borderId="23" xfId="0" applyFont="1" applyBorder="1" applyAlignment="1">
      <alignment horizontal="left" vertical="center" wrapText="1"/>
    </xf>
    <xf numFmtId="0" fontId="51" fillId="0" borderId="78" xfId="0" applyFont="1" applyBorder="1" applyAlignment="1">
      <alignment horizontal="left" vertical="center" wrapText="1"/>
    </xf>
    <xf numFmtId="0" fontId="51" fillId="0" borderId="31" xfId="0" applyFont="1" applyBorder="1" applyAlignment="1">
      <alignment horizontal="left" vertical="center" wrapText="1"/>
    </xf>
    <xf numFmtId="0" fontId="49" fillId="0" borderId="23" xfId="0" applyFont="1" applyFill="1" applyBorder="1" applyAlignment="1">
      <alignment horizontal="center" vertical="center" wrapText="1"/>
    </xf>
    <xf numFmtId="0" fontId="49" fillId="0" borderId="31" xfId="0" applyFont="1" applyFill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0" fontId="53" fillId="0" borderId="78" xfId="0" applyFont="1" applyBorder="1" applyAlignment="1">
      <alignment horizontal="center" vertical="center" wrapText="1"/>
    </xf>
    <xf numFmtId="0" fontId="53" fillId="0" borderId="31" xfId="0" applyFont="1" applyBorder="1" applyAlignment="1">
      <alignment horizontal="center" vertical="center" wrapText="1"/>
    </xf>
    <xf numFmtId="0" fontId="49" fillId="0" borderId="23" xfId="0" applyFont="1" applyFill="1" applyBorder="1" applyAlignment="1">
      <alignment horizontal="left" vertical="center" wrapText="1"/>
    </xf>
    <xf numFmtId="0" fontId="49" fillId="0" borderId="78" xfId="0" applyFont="1" applyFill="1" applyBorder="1" applyAlignment="1">
      <alignment horizontal="left" vertical="center" wrapText="1"/>
    </xf>
    <xf numFmtId="0" fontId="49" fillId="0" borderId="31" xfId="0" applyFont="1" applyFill="1" applyBorder="1" applyAlignment="1">
      <alignment horizontal="left" vertical="center" wrapText="1"/>
    </xf>
    <xf numFmtId="0" fontId="52" fillId="0" borderId="23" xfId="0" applyFont="1" applyBorder="1" applyAlignment="1">
      <alignment horizontal="left" vertical="center" wrapText="1"/>
    </xf>
    <xf numFmtId="0" fontId="52" fillId="0" borderId="78" xfId="0" applyFont="1" applyBorder="1" applyAlignment="1">
      <alignment horizontal="left" vertical="center" wrapText="1"/>
    </xf>
    <xf numFmtId="0" fontId="52" fillId="0" borderId="31" xfId="0" applyFont="1" applyBorder="1" applyAlignment="1">
      <alignment horizontal="left" vertical="center" wrapText="1"/>
    </xf>
    <xf numFmtId="0" fontId="38" fillId="2" borderId="19" xfId="3" applyFont="1" applyFill="1" applyBorder="1" applyAlignment="1">
      <alignment horizontal="center" vertical="center" wrapText="1"/>
    </xf>
    <xf numFmtId="0" fontId="38" fillId="2" borderId="18" xfId="3" applyFont="1" applyFill="1" applyBorder="1" applyAlignment="1">
      <alignment horizontal="center" vertical="center" wrapText="1"/>
    </xf>
    <xf numFmtId="0" fontId="38" fillId="2" borderId="81" xfId="3" applyFont="1" applyFill="1" applyBorder="1" applyAlignment="1">
      <alignment horizontal="center" vertical="center" wrapText="1"/>
    </xf>
    <xf numFmtId="0" fontId="38" fillId="2" borderId="79" xfId="3" applyFont="1" applyFill="1" applyBorder="1" applyAlignment="1">
      <alignment horizontal="center" vertical="center" wrapText="1"/>
    </xf>
    <xf numFmtId="0" fontId="38" fillId="2" borderId="78" xfId="3" applyFont="1" applyFill="1" applyBorder="1" applyAlignment="1">
      <alignment horizontal="center" vertical="center" wrapText="1"/>
    </xf>
    <xf numFmtId="0" fontId="38" fillId="2" borderId="72" xfId="3" applyFont="1" applyFill="1" applyBorder="1" applyAlignment="1">
      <alignment horizontal="center" vertical="center" wrapText="1"/>
    </xf>
    <xf numFmtId="0" fontId="38" fillId="2" borderId="15" xfId="3" applyFont="1" applyFill="1" applyBorder="1" applyAlignment="1">
      <alignment horizontal="center" vertical="center" wrapText="1"/>
    </xf>
    <xf numFmtId="0" fontId="38" fillId="2" borderId="55" xfId="3" applyFont="1" applyFill="1" applyBorder="1" applyAlignment="1">
      <alignment horizontal="center" vertical="center" wrapText="1"/>
    </xf>
    <xf numFmtId="0" fontId="38" fillId="2" borderId="37" xfId="3" applyFont="1" applyFill="1" applyBorder="1" applyAlignment="1">
      <alignment horizontal="center" vertical="center" wrapText="1"/>
    </xf>
    <xf numFmtId="0" fontId="38" fillId="2" borderId="72" xfId="0" applyFont="1" applyFill="1" applyBorder="1" applyAlignment="1">
      <alignment horizontal="center" vertical="center" wrapText="1"/>
    </xf>
    <xf numFmtId="0" fontId="38" fillId="2" borderId="15" xfId="0" applyFont="1" applyFill="1" applyBorder="1" applyAlignment="1">
      <alignment horizontal="center" vertical="center" wrapText="1"/>
    </xf>
    <xf numFmtId="0" fontId="38" fillId="2" borderId="16" xfId="0" applyFont="1" applyFill="1" applyBorder="1" applyAlignment="1">
      <alignment horizontal="center" vertical="center" wrapText="1"/>
    </xf>
    <xf numFmtId="0" fontId="47" fillId="2" borderId="62" xfId="3" applyFont="1" applyFill="1" applyBorder="1" applyAlignment="1">
      <alignment horizontal="center" vertical="center" wrapText="1"/>
    </xf>
    <xf numFmtId="0" fontId="47" fillId="2" borderId="25" xfId="3" applyFont="1" applyFill="1" applyBorder="1" applyAlignment="1">
      <alignment horizontal="center" vertical="center" wrapText="1"/>
    </xf>
    <xf numFmtId="0" fontId="34" fillId="0" borderId="78" xfId="0" applyFont="1" applyFill="1" applyBorder="1" applyAlignment="1">
      <alignment horizontal="center" vertical="center" wrapText="1"/>
    </xf>
    <xf numFmtId="0" fontId="34" fillId="2" borderId="62" xfId="0" applyFont="1" applyFill="1" applyBorder="1" applyAlignment="1">
      <alignment horizontal="center" vertical="center" wrapText="1"/>
    </xf>
    <xf numFmtId="0" fontId="34" fillId="2" borderId="36" xfId="0" applyFont="1" applyFill="1" applyBorder="1" applyAlignment="1">
      <alignment horizontal="center" vertical="center" wrapText="1"/>
    </xf>
    <xf numFmtId="0" fontId="34" fillId="2" borderId="47" xfId="0" applyFont="1" applyFill="1" applyBorder="1" applyAlignment="1">
      <alignment horizontal="center" vertical="center" wrapText="1"/>
    </xf>
    <xf numFmtId="0" fontId="49" fillId="0" borderId="78" xfId="0" applyFont="1" applyFill="1" applyBorder="1" applyAlignment="1">
      <alignment horizontal="center" vertical="center" wrapText="1"/>
    </xf>
    <xf numFmtId="0" fontId="49" fillId="0" borderId="23" xfId="0" applyFont="1" applyFill="1" applyBorder="1" applyAlignment="1">
      <alignment horizontal="center" vertical="center"/>
    </xf>
    <xf numFmtId="0" fontId="49" fillId="0" borderId="78" xfId="0" applyFont="1" applyFill="1" applyBorder="1" applyAlignment="1">
      <alignment horizontal="center" vertical="center"/>
    </xf>
    <xf numFmtId="0" fontId="49" fillId="0" borderId="31" xfId="0" applyFont="1" applyFill="1" applyBorder="1" applyAlignment="1">
      <alignment horizontal="center" vertical="center"/>
    </xf>
    <xf numFmtId="0" fontId="34" fillId="0" borderId="3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23" xfId="0" applyFont="1" applyFill="1" applyBorder="1" applyAlignment="1">
      <alignment horizontal="center" vertical="center" wrapText="1"/>
    </xf>
    <xf numFmtId="0" fontId="37" fillId="0" borderId="78" xfId="0" applyFont="1" applyFill="1" applyBorder="1" applyAlignment="1">
      <alignment horizontal="center" vertical="center"/>
    </xf>
    <xf numFmtId="0" fontId="37" fillId="0" borderId="31" xfId="0" applyFont="1" applyFill="1" applyBorder="1" applyAlignment="1">
      <alignment horizontal="center" vertical="center"/>
    </xf>
    <xf numFmtId="0" fontId="37" fillId="0" borderId="78" xfId="0" applyFont="1" applyFill="1" applyBorder="1" applyAlignment="1">
      <alignment horizontal="center" vertical="center" wrapText="1"/>
    </xf>
    <xf numFmtId="0" fontId="37" fillId="0" borderId="31" xfId="0" applyFont="1" applyFill="1" applyBorder="1" applyAlignment="1">
      <alignment horizontal="center" vertical="center" wrapText="1"/>
    </xf>
    <xf numFmtId="0" fontId="0" fillId="2" borderId="57" xfId="0" applyFill="1" applyBorder="1" applyAlignment="1">
      <alignment horizontal="center"/>
    </xf>
    <xf numFmtId="0" fontId="0" fillId="2" borderId="59" xfId="0" applyFill="1" applyBorder="1" applyAlignment="1">
      <alignment horizontal="center"/>
    </xf>
    <xf numFmtId="0" fontId="56" fillId="4" borderId="15" xfId="0" applyFont="1" applyFill="1" applyBorder="1" applyAlignment="1">
      <alignment horizontal="center" vertical="center"/>
    </xf>
    <xf numFmtId="0" fontId="35" fillId="0" borderId="9" xfId="0" applyFont="1" applyFill="1" applyBorder="1" applyAlignment="1">
      <alignment horizontal="center" vertical="center"/>
    </xf>
    <xf numFmtId="0" fontId="35" fillId="0" borderId="12" xfId="0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horizontal="center" vertical="center"/>
    </xf>
    <xf numFmtId="0" fontId="35" fillId="0" borderId="9" xfId="0" applyFont="1" applyFill="1" applyBorder="1" applyAlignment="1">
      <alignment horizontal="center" vertical="center" wrapText="1"/>
    </xf>
    <xf numFmtId="0" fontId="35" fillId="0" borderId="12" xfId="0" applyFont="1" applyFill="1" applyBorder="1" applyAlignment="1">
      <alignment horizontal="center"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35" fillId="0" borderId="58" xfId="0" applyFont="1" applyFill="1" applyBorder="1" applyAlignment="1">
      <alignment horizontal="center" vertical="center"/>
    </xf>
    <xf numFmtId="0" fontId="34" fillId="2" borderId="2" xfId="3" applyFont="1" applyFill="1" applyBorder="1" applyAlignment="1">
      <alignment horizontal="center" vertical="center" wrapText="1"/>
    </xf>
    <xf numFmtId="0" fontId="34" fillId="2" borderId="21" xfId="3" applyFont="1" applyFill="1" applyBorder="1" applyAlignment="1">
      <alignment horizontal="center" vertical="center" wrapText="1"/>
    </xf>
    <xf numFmtId="0" fontId="34" fillId="2" borderId="3" xfId="3" applyFont="1" applyFill="1" applyBorder="1" applyAlignment="1">
      <alignment horizontal="center" vertical="center" wrapText="1"/>
    </xf>
    <xf numFmtId="0" fontId="34" fillId="0" borderId="57" xfId="0" applyFont="1" applyFill="1" applyBorder="1" applyAlignment="1">
      <alignment horizontal="center" vertical="center" wrapText="1"/>
    </xf>
    <xf numFmtId="0" fontId="34" fillId="0" borderId="58" xfId="0" applyFont="1" applyFill="1" applyBorder="1" applyAlignment="1">
      <alignment horizontal="center" vertical="center" wrapText="1"/>
    </xf>
    <xf numFmtId="0" fontId="34" fillId="0" borderId="59" xfId="0" applyFont="1" applyFill="1" applyBorder="1" applyAlignment="1">
      <alignment horizontal="center" vertical="center" wrapText="1"/>
    </xf>
    <xf numFmtId="0" fontId="35" fillId="0" borderId="23" xfId="3" applyFont="1" applyFill="1" applyBorder="1" applyAlignment="1">
      <alignment horizontal="left" vertical="center" wrapText="1"/>
    </xf>
    <xf numFmtId="0" fontId="35" fillId="0" borderId="78" xfId="3" applyFont="1" applyFill="1" applyBorder="1" applyAlignment="1">
      <alignment horizontal="left" vertical="center" wrapText="1"/>
    </xf>
    <xf numFmtId="0" fontId="35" fillId="0" borderId="31" xfId="3" applyFont="1" applyFill="1" applyBorder="1" applyAlignment="1">
      <alignment horizontal="left" vertical="center" wrapText="1"/>
    </xf>
    <xf numFmtId="0" fontId="35" fillId="0" borderId="1" xfId="0" applyFont="1" applyFill="1" applyBorder="1" applyAlignment="1">
      <alignment horizontal="left" vertical="center" wrapText="1"/>
    </xf>
    <xf numFmtId="0" fontId="35" fillId="0" borderId="1" xfId="3" applyFont="1" applyFill="1" applyBorder="1" applyAlignment="1">
      <alignment horizontal="left" vertical="center" wrapText="1"/>
    </xf>
    <xf numFmtId="0" fontId="35" fillId="0" borderId="23" xfId="3" applyFont="1" applyFill="1" applyBorder="1" applyAlignment="1">
      <alignment horizontal="center" vertical="center" wrapText="1"/>
    </xf>
    <xf numFmtId="0" fontId="35" fillId="0" borderId="78" xfId="3" applyFont="1" applyFill="1" applyBorder="1" applyAlignment="1">
      <alignment horizontal="center" vertical="center" wrapText="1"/>
    </xf>
    <xf numFmtId="0" fontId="35" fillId="0" borderId="31" xfId="3" applyFont="1" applyFill="1" applyBorder="1" applyAlignment="1">
      <alignment horizontal="center" vertical="center" wrapText="1"/>
    </xf>
    <xf numFmtId="0" fontId="35" fillId="0" borderId="1" xfId="3" applyFont="1" applyFill="1" applyBorder="1" applyAlignment="1">
      <alignment horizontal="center" vertical="center" wrapText="1"/>
    </xf>
    <xf numFmtId="0" fontId="35" fillId="0" borderId="23" xfId="0" applyFont="1" applyFill="1" applyBorder="1" applyAlignment="1">
      <alignment horizontal="center" wrapText="1"/>
    </xf>
    <xf numFmtId="0" fontId="35" fillId="0" borderId="78" xfId="0" applyFont="1" applyFill="1" applyBorder="1" applyAlignment="1">
      <alignment horizontal="center" wrapText="1"/>
    </xf>
    <xf numFmtId="0" fontId="35" fillId="0" borderId="31" xfId="0" applyFont="1" applyFill="1" applyBorder="1" applyAlignment="1">
      <alignment horizontal="center" wrapText="1"/>
    </xf>
    <xf numFmtId="2" fontId="35" fillId="0" borderId="1" xfId="3" applyNumberFormat="1" applyFont="1" applyFill="1" applyBorder="1" applyAlignment="1">
      <alignment horizontal="center" vertical="center" wrapText="1"/>
    </xf>
    <xf numFmtId="0" fontId="37" fillId="0" borderId="23" xfId="0" applyFont="1" applyFill="1" applyBorder="1" applyAlignment="1">
      <alignment horizontal="center" vertical="center"/>
    </xf>
    <xf numFmtId="0" fontId="37" fillId="0" borderId="23" xfId="3" applyFont="1" applyFill="1" applyBorder="1" applyAlignment="1">
      <alignment horizontal="center" vertical="center" wrapText="1"/>
    </xf>
    <xf numFmtId="0" fontId="37" fillId="0" borderId="78" xfId="3" applyFont="1" applyFill="1" applyBorder="1" applyAlignment="1">
      <alignment horizontal="center" vertical="center" wrapText="1"/>
    </xf>
    <xf numFmtId="0" fontId="37" fillId="0" borderId="31" xfId="3" applyFont="1" applyFill="1" applyBorder="1" applyAlignment="1">
      <alignment horizontal="center" vertical="center" wrapText="1"/>
    </xf>
    <xf numFmtId="1" fontId="35" fillId="0" borderId="1" xfId="3" applyNumberFormat="1" applyFont="1" applyFill="1" applyBorder="1" applyAlignment="1">
      <alignment horizontal="center" vertical="center" wrapText="1"/>
    </xf>
    <xf numFmtId="0" fontId="34" fillId="2" borderId="31" xfId="3" applyFont="1" applyFill="1" applyBorder="1" applyAlignment="1">
      <alignment horizontal="center" vertical="center" wrapText="1"/>
    </xf>
    <xf numFmtId="0" fontId="34" fillId="2" borderId="3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/>
    </xf>
    <xf numFmtId="2" fontId="35" fillId="0" borderId="1" xfId="0" applyNumberFormat="1" applyFont="1" applyFill="1" applyBorder="1" applyAlignment="1">
      <alignment horizontal="right" vertical="center"/>
    </xf>
    <xf numFmtId="0" fontId="35" fillId="0" borderId="23" xfId="0" applyFont="1" applyFill="1" applyBorder="1" applyAlignment="1">
      <alignment horizontal="center" vertical="center" wrapText="1"/>
    </xf>
    <xf numFmtId="0" fontId="34" fillId="2" borderId="1" xfId="3" applyFont="1" applyFill="1" applyBorder="1" applyAlignment="1">
      <alignment horizontal="center" vertical="center" wrapText="1"/>
    </xf>
    <xf numFmtId="0" fontId="37" fillId="0" borderId="23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wrapText="1"/>
    </xf>
    <xf numFmtId="167" fontId="35" fillId="0" borderId="1" xfId="0" applyNumberFormat="1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textRotation="255" wrapText="1"/>
    </xf>
    <xf numFmtId="0" fontId="4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7" fillId="0" borderId="1" xfId="0" applyFont="1" applyFill="1" applyBorder="1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textRotation="255" wrapText="1"/>
    </xf>
    <xf numFmtId="0" fontId="0" fillId="0" borderId="29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6" xfId="0" applyBorder="1" applyAlignment="1">
      <alignment horizontal="center"/>
    </xf>
    <xf numFmtId="0" fontId="40" fillId="0" borderId="29" xfId="0" applyFont="1" applyBorder="1" applyAlignment="1">
      <alignment horizontal="center"/>
    </xf>
    <xf numFmtId="0" fontId="40" fillId="0" borderId="3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2" fillId="4" borderId="2" xfId="0" applyFont="1" applyFill="1" applyBorder="1" applyAlignment="1">
      <alignment horizontal="center" vertical="center" textRotation="90" wrapText="1"/>
    </xf>
    <xf numFmtId="0" fontId="62" fillId="4" borderId="4" xfId="0" applyFont="1" applyFill="1" applyBorder="1" applyAlignment="1">
      <alignment horizontal="center" vertical="center" textRotation="90" wrapText="1"/>
    </xf>
    <xf numFmtId="0" fontId="62" fillId="4" borderId="6" xfId="0" applyFont="1" applyFill="1" applyBorder="1" applyAlignment="1">
      <alignment horizontal="center" vertical="center" textRotation="90" wrapText="1"/>
    </xf>
    <xf numFmtId="0" fontId="57" fillId="6" borderId="19" xfId="0" applyFont="1" applyFill="1" applyBorder="1" applyAlignment="1">
      <alignment horizontal="center" vertical="center"/>
    </xf>
    <xf numFmtId="0" fontId="57" fillId="6" borderId="17" xfId="0" applyFont="1" applyFill="1" applyBorder="1" applyAlignment="1">
      <alignment horizontal="center" vertical="center"/>
    </xf>
    <xf numFmtId="0" fontId="57" fillId="6" borderId="18" xfId="0" applyFont="1" applyFill="1" applyBorder="1" applyAlignment="1">
      <alignment horizontal="center" vertical="center"/>
    </xf>
    <xf numFmtId="0" fontId="62" fillId="4" borderId="2" xfId="0" applyFont="1" applyFill="1" applyBorder="1" applyAlignment="1">
      <alignment horizontal="center" vertical="center" textRotation="90"/>
    </xf>
    <xf numFmtId="0" fontId="62" fillId="4" borderId="4" xfId="0" applyFont="1" applyFill="1" applyBorder="1" applyAlignment="1">
      <alignment horizontal="center" vertical="center" textRotation="90"/>
    </xf>
    <xf numFmtId="0" fontId="62" fillId="4" borderId="6" xfId="0" applyFont="1" applyFill="1" applyBorder="1" applyAlignment="1">
      <alignment horizontal="center" vertical="center" textRotation="90"/>
    </xf>
    <xf numFmtId="0" fontId="59" fillId="6" borderId="10" xfId="0" applyFont="1" applyFill="1" applyBorder="1" applyAlignment="1">
      <alignment horizontal="center" vertical="center"/>
    </xf>
    <xf numFmtId="0" fontId="59" fillId="6" borderId="2" xfId="0" applyFont="1" applyFill="1" applyBorder="1" applyAlignment="1">
      <alignment horizontal="center" vertical="center"/>
    </xf>
    <xf numFmtId="0" fontId="59" fillId="6" borderId="3" xfId="0" applyFont="1" applyFill="1" applyBorder="1" applyAlignment="1">
      <alignment horizontal="center" vertical="center"/>
    </xf>
    <xf numFmtId="0" fontId="59" fillId="6" borderId="21" xfId="0" applyFont="1" applyFill="1" applyBorder="1" applyAlignment="1">
      <alignment horizontal="center" vertical="center"/>
    </xf>
    <xf numFmtId="0" fontId="59" fillId="6" borderId="57" xfId="0" applyFont="1" applyFill="1" applyBorder="1" applyAlignment="1">
      <alignment horizontal="center" vertical="center"/>
    </xf>
    <xf numFmtId="0" fontId="59" fillId="6" borderId="58" xfId="0" applyFont="1" applyFill="1" applyBorder="1" applyAlignment="1">
      <alignment horizontal="center" vertical="center"/>
    </xf>
    <xf numFmtId="0" fontId="62" fillId="2" borderId="2" xfId="0" applyFont="1" applyFill="1" applyBorder="1" applyAlignment="1">
      <alignment horizontal="center" vertical="center" textRotation="90"/>
    </xf>
    <xf numFmtId="0" fontId="62" fillId="2" borderId="4" xfId="0" applyFont="1" applyFill="1" applyBorder="1" applyAlignment="1">
      <alignment horizontal="center" vertical="center" textRotation="90"/>
    </xf>
    <xf numFmtId="0" fontId="62" fillId="2" borderId="22" xfId="0" applyFont="1" applyFill="1" applyBorder="1" applyAlignment="1">
      <alignment horizontal="center" vertical="center" textRotation="90"/>
    </xf>
    <xf numFmtId="0" fontId="60" fillId="4" borderId="2" xfId="0" applyFont="1" applyFill="1" applyBorder="1" applyAlignment="1">
      <alignment horizontal="center" vertical="center" textRotation="90"/>
    </xf>
    <xf numFmtId="0" fontId="60" fillId="4" borderId="4" xfId="0" applyFont="1" applyFill="1" applyBorder="1" applyAlignment="1">
      <alignment horizontal="center" vertical="center" textRotation="90"/>
    </xf>
    <xf numFmtId="0" fontId="60" fillId="4" borderId="22" xfId="0" applyFont="1" applyFill="1" applyBorder="1" applyAlignment="1">
      <alignment horizontal="center" vertical="center" textRotation="90"/>
    </xf>
  </cellXfs>
  <cellStyles count="5">
    <cellStyle name="Millares" xfId="1" builtinId="3"/>
    <cellStyle name="Millares 3" xfId="4"/>
    <cellStyle name="Normal" xfId="0" builtinId="0"/>
    <cellStyle name="Normal 2" xfId="3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186762</xdr:colOff>
      <xdr:row>0</xdr:row>
      <xdr:rowOff>56392</xdr:rowOff>
    </xdr:from>
    <xdr:to>
      <xdr:col>1</xdr:col>
      <xdr:colOff>835569</xdr:colOff>
      <xdr:row>3</xdr:row>
      <xdr:rowOff>424543</xdr:rowOff>
    </xdr:to>
    <xdr:pic>
      <xdr:nvPicPr>
        <xdr:cNvPr id="2" name="Imagen 8" descr="ESCUDO AREGLA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65" r="10599"/>
        <a:stretch>
          <a:fillRect/>
        </a:stretch>
      </xdr:blipFill>
      <xdr:spPr bwMode="auto">
        <a:xfrm>
          <a:off x="404476" y="56392"/>
          <a:ext cx="648807" cy="939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186762</xdr:colOff>
      <xdr:row>0</xdr:row>
      <xdr:rowOff>108857</xdr:rowOff>
    </xdr:from>
    <xdr:to>
      <xdr:col>1</xdr:col>
      <xdr:colOff>1086007</xdr:colOff>
      <xdr:row>0</xdr:row>
      <xdr:rowOff>1129393</xdr:rowOff>
    </xdr:to>
    <xdr:pic>
      <xdr:nvPicPr>
        <xdr:cNvPr id="2" name="Imagen 8" descr="ESCUDO AREGLA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65" r="10599"/>
        <a:stretch>
          <a:fillRect/>
        </a:stretch>
      </xdr:blipFill>
      <xdr:spPr bwMode="auto">
        <a:xfrm>
          <a:off x="962369" y="108857"/>
          <a:ext cx="899245" cy="1020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152400</xdr:rowOff>
    </xdr:from>
    <xdr:to>
      <xdr:col>1</xdr:col>
      <xdr:colOff>447675</xdr:colOff>
      <xdr:row>1</xdr:row>
      <xdr:rowOff>381000</xdr:rowOff>
    </xdr:to>
    <xdr:pic>
      <xdr:nvPicPr>
        <xdr:cNvPr id="2" name="Imagen 8" descr="ESCUDO AREGLA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65" r="10599"/>
        <a:stretch>
          <a:fillRect/>
        </a:stretch>
      </xdr:blipFill>
      <xdr:spPr bwMode="auto">
        <a:xfrm>
          <a:off x="342900" y="152400"/>
          <a:ext cx="504825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63501</xdr:colOff>
      <xdr:row>0</xdr:row>
      <xdr:rowOff>0</xdr:rowOff>
    </xdr:from>
    <xdr:to>
      <xdr:col>0</xdr:col>
      <xdr:colOff>508000</xdr:colOff>
      <xdr:row>0</xdr:row>
      <xdr:rowOff>634999</xdr:rowOff>
    </xdr:to>
    <xdr:pic>
      <xdr:nvPicPr>
        <xdr:cNvPr id="4" name="Imagen 8" descr="ESCUDO AREGLA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65" r="10599"/>
        <a:stretch>
          <a:fillRect/>
        </a:stretch>
      </xdr:blipFill>
      <xdr:spPr bwMode="auto">
        <a:xfrm>
          <a:off x="63501" y="0"/>
          <a:ext cx="444499" cy="634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S33"/>
  <sheetViews>
    <sheetView topLeftCell="J1" zoomScale="55" zoomScaleNormal="55" workbookViewId="0">
      <selection activeCell="F20" sqref="F20"/>
    </sheetView>
  </sheetViews>
  <sheetFormatPr baseColWidth="10" defaultRowHeight="15" x14ac:dyDescent="0.25"/>
  <cols>
    <col min="1" max="1" width="9" style="1" customWidth="1"/>
    <col min="2" max="2" width="34.7109375" style="1" customWidth="1"/>
    <col min="3" max="3" width="52" style="1" customWidth="1"/>
    <col min="4" max="4" width="41" style="1" customWidth="1"/>
    <col min="5" max="5" width="36.85546875" style="1" customWidth="1"/>
    <col min="6" max="6" width="43.42578125" style="1" customWidth="1"/>
    <col min="7" max="7" width="40" style="1" customWidth="1"/>
    <col min="8" max="8" width="47" style="1" customWidth="1"/>
    <col min="9" max="10" width="21.85546875" style="4" customWidth="1"/>
    <col min="11" max="11" width="15" style="4" customWidth="1"/>
    <col min="12" max="12" width="19.85546875" style="1" customWidth="1"/>
    <col min="13" max="13" width="17.5703125" style="1" customWidth="1"/>
    <col min="14" max="14" width="20.42578125" style="4" customWidth="1"/>
    <col min="15" max="16" width="40.28515625" style="1" customWidth="1"/>
    <col min="17" max="17" width="35.42578125" style="1" customWidth="1"/>
    <col min="18" max="18" width="27.42578125" style="1" customWidth="1"/>
    <col min="19" max="19" width="24.140625" style="4" customWidth="1"/>
    <col min="20" max="20" width="8" style="1" customWidth="1"/>
    <col min="21" max="21" width="8.140625" style="1" customWidth="1"/>
    <col min="22" max="23" width="7" style="1" customWidth="1"/>
    <col min="24" max="24" width="7.42578125" style="1" customWidth="1"/>
    <col min="25" max="25" width="7.5703125" style="1" customWidth="1"/>
    <col min="26" max="26" width="7.85546875" style="1" customWidth="1"/>
    <col min="27" max="27" width="7.42578125" style="1" customWidth="1"/>
    <col min="28" max="28" width="7.7109375" style="1" customWidth="1"/>
    <col min="29" max="29" width="7.140625" style="1" customWidth="1"/>
    <col min="30" max="30" width="7.85546875" style="1" customWidth="1"/>
    <col min="31" max="31" width="7.140625" style="1" customWidth="1"/>
    <col min="32" max="32" width="8.85546875" style="1" customWidth="1"/>
    <col min="33" max="33" width="9.28515625" style="1" customWidth="1"/>
    <col min="34" max="35" width="9.85546875" style="1" customWidth="1"/>
    <col min="36" max="36" width="9.28515625" style="1" customWidth="1"/>
    <col min="37" max="37" width="8.42578125" style="1" customWidth="1"/>
    <col min="38" max="38" width="8.85546875" style="1" customWidth="1"/>
    <col min="39" max="39" width="8.28515625" style="1" customWidth="1"/>
    <col min="40" max="40" width="7.85546875" style="1" customWidth="1"/>
    <col min="41" max="41" width="9.85546875" style="1" customWidth="1"/>
    <col min="42" max="42" width="9.42578125" style="1" customWidth="1"/>
    <col min="43" max="43" width="10.85546875" style="1" customWidth="1"/>
    <col min="44" max="44" width="12.140625" style="1" customWidth="1"/>
    <col min="45" max="45" width="13.42578125" style="1" customWidth="1"/>
    <col min="46" max="46" width="13.28515625" style="1" customWidth="1"/>
    <col min="47" max="47" width="14" style="1" customWidth="1"/>
    <col min="48" max="50" width="11.42578125" style="1"/>
    <col min="51" max="51" width="24.42578125" style="1" customWidth="1"/>
    <col min="52" max="52" width="11.42578125" style="1" customWidth="1"/>
    <col min="53" max="16384" width="11.42578125" style="1"/>
  </cols>
  <sheetData>
    <row r="1" spans="1:539" ht="15" customHeight="1" x14ac:dyDescent="0.25">
      <c r="A1" s="726" t="s">
        <v>81</v>
      </c>
      <c r="B1" s="727"/>
      <c r="C1" s="727"/>
      <c r="D1" s="727"/>
      <c r="E1" s="727"/>
      <c r="F1" s="727"/>
      <c r="G1" s="727"/>
      <c r="H1" s="727"/>
      <c r="I1" s="727"/>
      <c r="J1" s="727"/>
      <c r="K1" s="727"/>
      <c r="L1" s="727"/>
      <c r="M1" s="727"/>
      <c r="N1" s="727"/>
      <c r="O1" s="727"/>
      <c r="P1" s="727"/>
      <c r="Q1" s="727"/>
      <c r="R1" s="727"/>
      <c r="S1" s="727"/>
      <c r="T1" s="727"/>
      <c r="U1" s="727"/>
      <c r="V1" s="727"/>
      <c r="W1" s="727"/>
      <c r="X1" s="727"/>
      <c r="Y1" s="727"/>
      <c r="Z1" s="727"/>
      <c r="AA1" s="727"/>
      <c r="AB1" s="727"/>
      <c r="AC1" s="727"/>
      <c r="AD1" s="727"/>
      <c r="AE1" s="727"/>
      <c r="AF1" s="727"/>
      <c r="AG1" s="727"/>
      <c r="AH1" s="727"/>
      <c r="AI1" s="727"/>
      <c r="AJ1" s="727"/>
      <c r="AK1" s="727"/>
      <c r="AL1" s="727"/>
      <c r="AM1" s="727"/>
      <c r="AN1" s="727"/>
      <c r="AO1" s="727"/>
      <c r="AP1" s="727"/>
      <c r="AQ1" s="727"/>
      <c r="AR1" s="727"/>
      <c r="AS1" s="727"/>
      <c r="AT1" s="727"/>
      <c r="AU1" s="727"/>
      <c r="AV1" s="727"/>
      <c r="AW1" s="727"/>
      <c r="AX1" s="728"/>
    </row>
    <row r="2" spans="1:539" ht="15" customHeight="1" x14ac:dyDescent="0.25">
      <c r="A2" s="729"/>
      <c r="B2" s="730"/>
      <c r="C2" s="730"/>
      <c r="D2" s="730"/>
      <c r="E2" s="730"/>
      <c r="F2" s="730"/>
      <c r="G2" s="730"/>
      <c r="H2" s="730"/>
      <c r="I2" s="730"/>
      <c r="J2" s="730"/>
      <c r="K2" s="730"/>
      <c r="L2" s="730"/>
      <c r="M2" s="730"/>
      <c r="N2" s="730"/>
      <c r="O2" s="730"/>
      <c r="P2" s="730"/>
      <c r="Q2" s="730"/>
      <c r="R2" s="730"/>
      <c r="S2" s="730"/>
      <c r="T2" s="730"/>
      <c r="U2" s="730"/>
      <c r="V2" s="730"/>
      <c r="W2" s="730"/>
      <c r="X2" s="730"/>
      <c r="Y2" s="730"/>
      <c r="Z2" s="730"/>
      <c r="AA2" s="730"/>
      <c r="AB2" s="730"/>
      <c r="AC2" s="730"/>
      <c r="AD2" s="730"/>
      <c r="AE2" s="730"/>
      <c r="AF2" s="730"/>
      <c r="AG2" s="730"/>
      <c r="AH2" s="730"/>
      <c r="AI2" s="730"/>
      <c r="AJ2" s="730"/>
      <c r="AK2" s="730"/>
      <c r="AL2" s="730"/>
      <c r="AM2" s="730"/>
      <c r="AN2" s="730"/>
      <c r="AO2" s="730"/>
      <c r="AP2" s="730"/>
      <c r="AQ2" s="730"/>
      <c r="AR2" s="730"/>
      <c r="AS2" s="730"/>
      <c r="AT2" s="730"/>
      <c r="AU2" s="730"/>
      <c r="AV2" s="730"/>
      <c r="AW2" s="730"/>
      <c r="AX2" s="731"/>
    </row>
    <row r="3" spans="1:539" ht="15" customHeight="1" x14ac:dyDescent="0.25">
      <c r="A3" s="729"/>
      <c r="B3" s="730"/>
      <c r="C3" s="730"/>
      <c r="D3" s="730"/>
      <c r="E3" s="730"/>
      <c r="F3" s="730"/>
      <c r="G3" s="730"/>
      <c r="H3" s="730"/>
      <c r="I3" s="730"/>
      <c r="J3" s="730"/>
      <c r="K3" s="730"/>
      <c r="L3" s="730"/>
      <c r="M3" s="730"/>
      <c r="N3" s="730"/>
      <c r="O3" s="730"/>
      <c r="P3" s="730"/>
      <c r="Q3" s="730"/>
      <c r="R3" s="730"/>
      <c r="S3" s="730"/>
      <c r="T3" s="730"/>
      <c r="U3" s="730"/>
      <c r="V3" s="730"/>
      <c r="W3" s="730"/>
      <c r="X3" s="730"/>
      <c r="Y3" s="730"/>
      <c r="Z3" s="730"/>
      <c r="AA3" s="730"/>
      <c r="AB3" s="730"/>
      <c r="AC3" s="730"/>
      <c r="AD3" s="730"/>
      <c r="AE3" s="730"/>
      <c r="AF3" s="730"/>
      <c r="AG3" s="730"/>
      <c r="AH3" s="730"/>
      <c r="AI3" s="730"/>
      <c r="AJ3" s="730"/>
      <c r="AK3" s="730"/>
      <c r="AL3" s="730"/>
      <c r="AM3" s="730"/>
      <c r="AN3" s="730"/>
      <c r="AO3" s="730"/>
      <c r="AP3" s="730"/>
      <c r="AQ3" s="730"/>
      <c r="AR3" s="730"/>
      <c r="AS3" s="730"/>
      <c r="AT3" s="730"/>
      <c r="AU3" s="730"/>
      <c r="AV3" s="730"/>
      <c r="AW3" s="730"/>
      <c r="AX3" s="731"/>
    </row>
    <row r="4" spans="1:539" ht="36" customHeight="1" thickBot="1" x14ac:dyDescent="0.3">
      <c r="A4" s="732"/>
      <c r="B4" s="733"/>
      <c r="C4" s="733"/>
      <c r="D4" s="733"/>
      <c r="E4" s="733"/>
      <c r="F4" s="733"/>
      <c r="G4" s="733"/>
      <c r="H4" s="733"/>
      <c r="I4" s="733"/>
      <c r="J4" s="733"/>
      <c r="K4" s="733"/>
      <c r="L4" s="733"/>
      <c r="M4" s="733"/>
      <c r="N4" s="733"/>
      <c r="O4" s="733"/>
      <c r="P4" s="733"/>
      <c r="Q4" s="733"/>
      <c r="R4" s="733"/>
      <c r="S4" s="733"/>
      <c r="T4" s="733"/>
      <c r="U4" s="733"/>
      <c r="V4" s="733"/>
      <c r="W4" s="733"/>
      <c r="X4" s="733"/>
      <c r="Y4" s="733"/>
      <c r="Z4" s="733"/>
      <c r="AA4" s="733"/>
      <c r="AB4" s="733"/>
      <c r="AC4" s="733"/>
      <c r="AD4" s="733"/>
      <c r="AE4" s="733"/>
      <c r="AF4" s="733"/>
      <c r="AG4" s="733"/>
      <c r="AH4" s="733"/>
      <c r="AI4" s="733"/>
      <c r="AJ4" s="733"/>
      <c r="AK4" s="733"/>
      <c r="AL4" s="733"/>
      <c r="AM4" s="733"/>
      <c r="AN4" s="733"/>
      <c r="AO4" s="733"/>
      <c r="AP4" s="733"/>
      <c r="AQ4" s="733"/>
      <c r="AR4" s="733"/>
      <c r="AS4" s="733"/>
      <c r="AT4" s="733"/>
      <c r="AU4" s="733"/>
      <c r="AV4" s="733"/>
      <c r="AW4" s="733"/>
      <c r="AX4" s="734"/>
    </row>
    <row r="5" spans="1:539" s="3" customFormat="1" ht="33.75" customHeight="1" thickBot="1" x14ac:dyDescent="0.3">
      <c r="A5" s="735" t="s">
        <v>10</v>
      </c>
      <c r="B5" s="736"/>
      <c r="C5" s="736"/>
      <c r="D5" s="736"/>
      <c r="E5" s="736"/>
      <c r="F5" s="736"/>
      <c r="G5" s="736"/>
      <c r="H5" s="736"/>
      <c r="I5" s="736"/>
      <c r="J5" s="736"/>
      <c r="K5" s="736"/>
      <c r="L5" s="736"/>
      <c r="M5" s="736"/>
      <c r="N5" s="736"/>
      <c r="O5" s="736"/>
      <c r="P5" s="736"/>
      <c r="Q5" s="736"/>
      <c r="R5" s="736"/>
      <c r="S5" s="736"/>
      <c r="T5" s="736"/>
      <c r="U5" s="736"/>
      <c r="V5" s="736"/>
      <c r="W5" s="736"/>
      <c r="X5" s="736"/>
      <c r="Y5" s="736"/>
      <c r="Z5" s="736"/>
      <c r="AA5" s="736"/>
      <c r="AB5" s="736"/>
      <c r="AC5" s="736"/>
      <c r="AD5" s="736"/>
      <c r="AE5" s="736"/>
      <c r="AF5" s="736"/>
      <c r="AG5" s="736"/>
      <c r="AH5" s="736"/>
      <c r="AI5" s="736"/>
      <c r="AJ5" s="736"/>
      <c r="AK5" s="736"/>
      <c r="AL5" s="736"/>
      <c r="AM5" s="736"/>
      <c r="AN5" s="736"/>
      <c r="AO5" s="736"/>
      <c r="AP5" s="736"/>
      <c r="AQ5" s="736"/>
      <c r="AR5" s="736"/>
      <c r="AS5" s="736"/>
      <c r="AT5" s="736"/>
      <c r="AU5" s="736"/>
      <c r="AV5" s="736"/>
      <c r="AW5" s="736"/>
      <c r="AX5" s="737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</row>
    <row r="6" spans="1:539" s="2" customFormat="1" ht="33.75" customHeight="1" thickBot="1" x14ac:dyDescent="0.3">
      <c r="A6" s="738" t="s">
        <v>100</v>
      </c>
      <c r="B6" s="739"/>
      <c r="C6" s="739"/>
      <c r="D6" s="739"/>
      <c r="E6" s="739"/>
      <c r="F6" s="739"/>
      <c r="G6" s="739"/>
      <c r="H6" s="739"/>
      <c r="I6" s="739"/>
      <c r="J6" s="739"/>
      <c r="K6" s="739"/>
      <c r="L6" s="740"/>
      <c r="M6" s="740"/>
      <c r="N6" s="740"/>
      <c r="O6" s="740"/>
      <c r="P6" s="740"/>
      <c r="Q6" s="740"/>
      <c r="R6" s="740"/>
      <c r="S6" s="739"/>
      <c r="T6" s="740"/>
      <c r="U6" s="740"/>
      <c r="V6" s="740"/>
      <c r="W6" s="740"/>
      <c r="X6" s="740"/>
      <c r="Y6" s="740"/>
      <c r="Z6" s="740"/>
      <c r="AA6" s="740"/>
      <c r="AB6" s="740"/>
      <c r="AC6" s="740"/>
      <c r="AD6" s="740"/>
      <c r="AE6" s="740"/>
      <c r="AF6" s="740"/>
      <c r="AG6" s="740"/>
      <c r="AH6" s="740"/>
      <c r="AI6" s="740"/>
      <c r="AJ6" s="740"/>
      <c r="AK6" s="740"/>
      <c r="AL6" s="740"/>
      <c r="AM6" s="740"/>
      <c r="AN6" s="740"/>
      <c r="AO6" s="740"/>
      <c r="AP6" s="740"/>
      <c r="AQ6" s="740"/>
      <c r="AR6" s="740"/>
      <c r="AS6" s="740"/>
      <c r="AT6" s="740"/>
      <c r="AU6" s="740"/>
      <c r="AV6" s="739"/>
      <c r="AW6" s="739"/>
      <c r="AX6" s="74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</row>
    <row r="7" spans="1:539" ht="30.75" customHeight="1" x14ac:dyDescent="0.25">
      <c r="A7" s="670" t="s">
        <v>0</v>
      </c>
      <c r="B7" s="670" t="s">
        <v>34</v>
      </c>
      <c r="C7" s="670" t="s">
        <v>35</v>
      </c>
      <c r="D7" s="670" t="s">
        <v>36</v>
      </c>
      <c r="E7" s="670" t="s">
        <v>37</v>
      </c>
      <c r="F7" s="670" t="s">
        <v>39</v>
      </c>
      <c r="G7" s="670" t="s">
        <v>38</v>
      </c>
      <c r="H7" s="670" t="s">
        <v>1</v>
      </c>
      <c r="I7" s="670" t="s">
        <v>2</v>
      </c>
      <c r="J7" s="699" t="s">
        <v>171</v>
      </c>
      <c r="K7" s="670" t="s">
        <v>3</v>
      </c>
      <c r="L7" s="696" t="s">
        <v>4</v>
      </c>
      <c r="M7" s="697"/>
      <c r="N7" s="697"/>
      <c r="O7" s="697"/>
      <c r="P7" s="697"/>
      <c r="Q7" s="697"/>
      <c r="R7" s="698"/>
      <c r="S7" s="670" t="s">
        <v>40</v>
      </c>
      <c r="T7" s="696" t="s">
        <v>61</v>
      </c>
      <c r="U7" s="697"/>
      <c r="V7" s="697"/>
      <c r="W7" s="697"/>
      <c r="X7" s="697"/>
      <c r="Y7" s="697"/>
      <c r="Z7" s="697"/>
      <c r="AA7" s="697"/>
      <c r="AB7" s="697"/>
      <c r="AC7" s="697"/>
      <c r="AD7" s="697"/>
      <c r="AE7" s="698"/>
      <c r="AF7" s="662" t="s">
        <v>54</v>
      </c>
      <c r="AG7" s="663"/>
      <c r="AH7" s="663"/>
      <c r="AI7" s="663"/>
      <c r="AJ7" s="663"/>
      <c r="AK7" s="663"/>
      <c r="AL7" s="663"/>
      <c r="AM7" s="663"/>
      <c r="AN7" s="663"/>
      <c r="AO7" s="663"/>
      <c r="AP7" s="663"/>
      <c r="AQ7" s="664"/>
      <c r="AR7" s="653" t="s">
        <v>55</v>
      </c>
      <c r="AS7" s="654"/>
      <c r="AT7" s="654"/>
      <c r="AU7" s="655"/>
      <c r="AV7" s="745" t="s">
        <v>60</v>
      </c>
      <c r="AW7" s="745"/>
      <c r="AX7" s="746"/>
    </row>
    <row r="8" spans="1:539" ht="39.75" customHeight="1" x14ac:dyDescent="0.25">
      <c r="A8" s="671"/>
      <c r="B8" s="671"/>
      <c r="C8" s="671"/>
      <c r="D8" s="671"/>
      <c r="E8" s="671"/>
      <c r="F8" s="671"/>
      <c r="G8" s="671"/>
      <c r="H8" s="671"/>
      <c r="I8" s="671"/>
      <c r="J8" s="700"/>
      <c r="K8" s="671"/>
      <c r="L8" s="673" t="s">
        <v>5</v>
      </c>
      <c r="M8" s="675" t="s">
        <v>6</v>
      </c>
      <c r="N8" s="677" t="s">
        <v>7</v>
      </c>
      <c r="O8" s="677" t="s">
        <v>8</v>
      </c>
      <c r="P8" s="677"/>
      <c r="Q8" s="677"/>
      <c r="R8" s="695"/>
      <c r="S8" s="671"/>
      <c r="T8" s="693" t="s">
        <v>182</v>
      </c>
      <c r="U8" s="675" t="s">
        <v>183</v>
      </c>
      <c r="V8" s="675" t="s">
        <v>184</v>
      </c>
      <c r="W8" s="675" t="s">
        <v>185</v>
      </c>
      <c r="X8" s="675" t="s">
        <v>186</v>
      </c>
      <c r="Y8" s="675" t="s">
        <v>187</v>
      </c>
      <c r="Z8" s="675" t="s">
        <v>188</v>
      </c>
      <c r="AA8" s="675" t="s">
        <v>189</v>
      </c>
      <c r="AB8" s="675" t="s">
        <v>190</v>
      </c>
      <c r="AC8" s="675" t="s">
        <v>191</v>
      </c>
      <c r="AD8" s="675" t="s">
        <v>192</v>
      </c>
      <c r="AE8" s="702" t="s">
        <v>193</v>
      </c>
      <c r="AF8" s="665" t="s">
        <v>41</v>
      </c>
      <c r="AG8" s="649" t="s">
        <v>42</v>
      </c>
      <c r="AH8" s="649" t="s">
        <v>43</v>
      </c>
      <c r="AI8" s="649" t="s">
        <v>44</v>
      </c>
      <c r="AJ8" s="649" t="s">
        <v>45</v>
      </c>
      <c r="AK8" s="649" t="s">
        <v>46</v>
      </c>
      <c r="AL8" s="649" t="s">
        <v>47</v>
      </c>
      <c r="AM8" s="649" t="s">
        <v>48</v>
      </c>
      <c r="AN8" s="649" t="s">
        <v>49</v>
      </c>
      <c r="AO8" s="649" t="s">
        <v>50</v>
      </c>
      <c r="AP8" s="649" t="s">
        <v>51</v>
      </c>
      <c r="AQ8" s="651" t="s">
        <v>52</v>
      </c>
      <c r="AR8" s="656" t="s">
        <v>56</v>
      </c>
      <c r="AS8" s="658" t="s">
        <v>57</v>
      </c>
      <c r="AT8" s="658" t="s">
        <v>58</v>
      </c>
      <c r="AU8" s="660" t="s">
        <v>59</v>
      </c>
      <c r="AV8" s="747"/>
      <c r="AW8" s="747"/>
      <c r="AX8" s="748"/>
    </row>
    <row r="9" spans="1:539" ht="57.75" customHeight="1" thickBot="1" x14ac:dyDescent="0.3">
      <c r="A9" s="672"/>
      <c r="B9" s="682"/>
      <c r="C9" s="682"/>
      <c r="D9" s="682"/>
      <c r="E9" s="672"/>
      <c r="F9" s="672"/>
      <c r="G9" s="682"/>
      <c r="H9" s="682"/>
      <c r="I9" s="682"/>
      <c r="J9" s="701"/>
      <c r="K9" s="682"/>
      <c r="L9" s="674"/>
      <c r="M9" s="676"/>
      <c r="N9" s="678"/>
      <c r="O9" s="129" t="s">
        <v>173</v>
      </c>
      <c r="P9" s="129" t="s">
        <v>172</v>
      </c>
      <c r="Q9" s="128" t="s">
        <v>62</v>
      </c>
      <c r="R9" s="127" t="s">
        <v>63</v>
      </c>
      <c r="S9" s="672"/>
      <c r="T9" s="694"/>
      <c r="U9" s="679"/>
      <c r="V9" s="679"/>
      <c r="W9" s="679"/>
      <c r="X9" s="679"/>
      <c r="Y9" s="679"/>
      <c r="Z9" s="679"/>
      <c r="AA9" s="679"/>
      <c r="AB9" s="679"/>
      <c r="AC9" s="679"/>
      <c r="AD9" s="679"/>
      <c r="AE9" s="703"/>
      <c r="AF9" s="666"/>
      <c r="AG9" s="650"/>
      <c r="AH9" s="650"/>
      <c r="AI9" s="650"/>
      <c r="AJ9" s="650"/>
      <c r="AK9" s="650"/>
      <c r="AL9" s="650"/>
      <c r="AM9" s="650"/>
      <c r="AN9" s="650"/>
      <c r="AO9" s="650"/>
      <c r="AP9" s="650"/>
      <c r="AQ9" s="652"/>
      <c r="AR9" s="657"/>
      <c r="AS9" s="659"/>
      <c r="AT9" s="659"/>
      <c r="AU9" s="661"/>
      <c r="AV9" s="749"/>
      <c r="AW9" s="749"/>
      <c r="AX9" s="750"/>
    </row>
    <row r="10" spans="1:539" ht="120.75" customHeight="1" x14ac:dyDescent="0.25">
      <c r="A10" s="76">
        <v>1</v>
      </c>
      <c r="B10" s="77" t="s">
        <v>67</v>
      </c>
      <c r="C10" s="44" t="s">
        <v>104</v>
      </c>
      <c r="D10" s="44" t="s">
        <v>102</v>
      </c>
      <c r="E10" s="44" t="s">
        <v>68</v>
      </c>
      <c r="F10" s="44" t="s">
        <v>74</v>
      </c>
      <c r="G10" s="44" t="s">
        <v>18</v>
      </c>
      <c r="H10" s="44" t="s">
        <v>103</v>
      </c>
      <c r="I10" s="143" t="s">
        <v>20</v>
      </c>
      <c r="J10" s="75"/>
      <c r="K10" s="143" t="s">
        <v>14</v>
      </c>
      <c r="L10" s="78"/>
      <c r="M10" s="50" t="s">
        <v>19</v>
      </c>
      <c r="N10" s="79"/>
      <c r="O10" s="80">
        <v>80000</v>
      </c>
      <c r="P10" s="80"/>
      <c r="Q10" s="81"/>
      <c r="R10" s="147">
        <v>80000</v>
      </c>
      <c r="S10" s="62" t="s">
        <v>13</v>
      </c>
      <c r="T10" s="82"/>
      <c r="U10" s="83"/>
      <c r="V10" s="84"/>
      <c r="W10" s="83"/>
      <c r="X10" s="83"/>
      <c r="Y10" s="83"/>
      <c r="Z10" s="83"/>
      <c r="AA10" s="83"/>
      <c r="AB10" s="188">
        <v>0.25</v>
      </c>
      <c r="AC10" s="188">
        <v>0.25</v>
      </c>
      <c r="AD10" s="188">
        <v>0.25</v>
      </c>
      <c r="AE10" s="189">
        <v>0.25</v>
      </c>
      <c r="AF10" s="85"/>
      <c r="AG10" s="86"/>
      <c r="AH10" s="86"/>
      <c r="AI10" s="86"/>
      <c r="AJ10" s="86"/>
      <c r="AK10" s="86"/>
      <c r="AL10" s="86"/>
      <c r="AM10" s="86"/>
      <c r="AN10" s="144">
        <v>20000</v>
      </c>
      <c r="AO10" s="144">
        <v>20000</v>
      </c>
      <c r="AP10" s="144">
        <v>20000</v>
      </c>
      <c r="AQ10" s="145">
        <v>20000</v>
      </c>
      <c r="AR10" s="135"/>
      <c r="AS10" s="10"/>
      <c r="AT10" s="10"/>
      <c r="AU10" s="40"/>
      <c r="AV10" s="754" t="s">
        <v>71</v>
      </c>
      <c r="AW10" s="755"/>
      <c r="AX10" s="756"/>
      <c r="AY10" s="18"/>
      <c r="AZ10" s="21"/>
    </row>
    <row r="11" spans="1:539" ht="141" customHeight="1" x14ac:dyDescent="0.25">
      <c r="A11" s="87">
        <v>2</v>
      </c>
      <c r="B11" s="88" t="s">
        <v>65</v>
      </c>
      <c r="C11" s="45" t="s">
        <v>64</v>
      </c>
      <c r="D11" s="89" t="s">
        <v>96</v>
      </c>
      <c r="E11" s="45" t="s">
        <v>66</v>
      </c>
      <c r="F11" s="45" t="s">
        <v>74</v>
      </c>
      <c r="G11" s="45" t="s">
        <v>18</v>
      </c>
      <c r="H11" s="45" t="s">
        <v>103</v>
      </c>
      <c r="I11" s="89" t="s">
        <v>20</v>
      </c>
      <c r="J11" s="90"/>
      <c r="K11" s="89" t="s">
        <v>15</v>
      </c>
      <c r="L11" s="91"/>
      <c r="M11" s="19" t="s">
        <v>19</v>
      </c>
      <c r="N11" s="92"/>
      <c r="O11" s="93">
        <v>80000</v>
      </c>
      <c r="P11" s="93"/>
      <c r="Q11" s="94"/>
      <c r="R11" s="148">
        <v>80000</v>
      </c>
      <c r="S11" s="63" t="s">
        <v>13</v>
      </c>
      <c r="T11" s="95"/>
      <c r="U11" s="96"/>
      <c r="V11" s="191">
        <v>0.25</v>
      </c>
      <c r="W11" s="191">
        <v>0.25</v>
      </c>
      <c r="X11" s="191">
        <v>0.25</v>
      </c>
      <c r="Y11" s="191">
        <v>0.25</v>
      </c>
      <c r="Z11" s="96"/>
      <c r="AA11" s="96"/>
      <c r="AB11" s="96"/>
      <c r="AC11" s="96"/>
      <c r="AD11" s="96"/>
      <c r="AE11" s="97"/>
      <c r="AF11" s="98"/>
      <c r="AG11" s="99"/>
      <c r="AH11" s="168">
        <v>20000</v>
      </c>
      <c r="AI11" s="168">
        <v>20000</v>
      </c>
      <c r="AJ11" s="146">
        <v>20000</v>
      </c>
      <c r="AK11" s="146">
        <v>20000</v>
      </c>
      <c r="AL11" s="99"/>
      <c r="AM11" s="99"/>
      <c r="AN11" s="99"/>
      <c r="AO11" s="99"/>
      <c r="AP11" s="99"/>
      <c r="AQ11" s="100"/>
      <c r="AR11" s="136">
        <v>0</v>
      </c>
      <c r="AS11" s="17"/>
      <c r="AT11" s="17"/>
      <c r="AU11" s="36"/>
      <c r="AV11" s="754" t="s">
        <v>71</v>
      </c>
      <c r="AW11" s="755"/>
      <c r="AX11" s="756"/>
      <c r="AY11" s="18"/>
      <c r="AZ11" s="22"/>
    </row>
    <row r="12" spans="1:539" ht="94.5" customHeight="1" x14ac:dyDescent="0.25">
      <c r="A12" s="87">
        <v>3</v>
      </c>
      <c r="B12" s="88" t="s">
        <v>69</v>
      </c>
      <c r="C12" s="45" t="s">
        <v>70</v>
      </c>
      <c r="D12" s="45" t="s">
        <v>97</v>
      </c>
      <c r="E12" s="130" t="s">
        <v>121</v>
      </c>
      <c r="F12" s="102" t="s">
        <v>74</v>
      </c>
      <c r="G12" s="45" t="s">
        <v>21</v>
      </c>
      <c r="H12" s="45" t="s">
        <v>103</v>
      </c>
      <c r="I12" s="89" t="s">
        <v>20</v>
      </c>
      <c r="J12" s="90"/>
      <c r="K12" s="89" t="s">
        <v>15</v>
      </c>
      <c r="L12" s="91"/>
      <c r="M12" s="19" t="s">
        <v>19</v>
      </c>
      <c r="N12" s="92"/>
      <c r="O12" s="93">
        <v>40000</v>
      </c>
      <c r="P12" s="93"/>
      <c r="Q12" s="94"/>
      <c r="R12" s="148">
        <v>40000</v>
      </c>
      <c r="S12" s="63" t="s">
        <v>13</v>
      </c>
      <c r="T12" s="95"/>
      <c r="U12" s="96"/>
      <c r="V12" s="96"/>
      <c r="W12" s="96"/>
      <c r="X12" s="191">
        <v>0.2</v>
      </c>
      <c r="Y12" s="191">
        <v>0.2</v>
      </c>
      <c r="Z12" s="191">
        <v>0.2</v>
      </c>
      <c r="AA12" s="191">
        <v>0.2</v>
      </c>
      <c r="AB12" s="191">
        <v>0.2</v>
      </c>
      <c r="AC12" s="96"/>
      <c r="AD12" s="96"/>
      <c r="AE12" s="97"/>
      <c r="AF12" s="98"/>
      <c r="AG12" s="99"/>
      <c r="AH12" s="99"/>
      <c r="AI12" s="99"/>
      <c r="AJ12" s="146">
        <v>8000</v>
      </c>
      <c r="AK12" s="146">
        <v>8000</v>
      </c>
      <c r="AL12" s="146">
        <v>8000</v>
      </c>
      <c r="AM12" s="146">
        <v>8000</v>
      </c>
      <c r="AN12" s="146">
        <v>8000</v>
      </c>
      <c r="AO12" s="99"/>
      <c r="AP12" s="99"/>
      <c r="AQ12" s="100"/>
      <c r="AR12" s="136"/>
      <c r="AS12" s="17"/>
      <c r="AT12" s="17"/>
      <c r="AU12" s="36"/>
      <c r="AV12" s="754" t="s">
        <v>71</v>
      </c>
      <c r="AW12" s="755"/>
      <c r="AX12" s="756"/>
      <c r="AY12" s="18"/>
      <c r="AZ12" s="22"/>
    </row>
    <row r="13" spans="1:539" ht="115.5" x14ac:dyDescent="0.25">
      <c r="A13" s="87">
        <v>4</v>
      </c>
      <c r="B13" s="88" t="s">
        <v>78</v>
      </c>
      <c r="C13" s="45" t="s">
        <v>77</v>
      </c>
      <c r="D13" s="45" t="s">
        <v>122</v>
      </c>
      <c r="E13" s="103" t="s">
        <v>76</v>
      </c>
      <c r="F13" s="102" t="s">
        <v>74</v>
      </c>
      <c r="G13" s="45" t="s">
        <v>18</v>
      </c>
      <c r="H13" s="45" t="s">
        <v>103</v>
      </c>
      <c r="I13" s="89" t="s">
        <v>20</v>
      </c>
      <c r="J13" s="90"/>
      <c r="K13" s="89" t="s">
        <v>17</v>
      </c>
      <c r="L13" s="91"/>
      <c r="M13" s="19" t="s">
        <v>19</v>
      </c>
      <c r="N13" s="92"/>
      <c r="O13" s="93">
        <v>50000</v>
      </c>
      <c r="P13" s="93"/>
      <c r="Q13" s="94"/>
      <c r="R13" s="148">
        <v>50000</v>
      </c>
      <c r="S13" s="63" t="s">
        <v>13</v>
      </c>
      <c r="T13" s="95"/>
      <c r="U13" s="96"/>
      <c r="V13" s="191">
        <v>0.25</v>
      </c>
      <c r="W13" s="191">
        <v>0.25</v>
      </c>
      <c r="X13" s="191">
        <v>0.25</v>
      </c>
      <c r="Y13" s="191">
        <v>0.25</v>
      </c>
      <c r="Z13" s="96"/>
      <c r="AA13" s="96"/>
      <c r="AB13" s="96"/>
      <c r="AC13" s="96"/>
      <c r="AD13" s="96"/>
      <c r="AE13" s="97"/>
      <c r="AF13" s="98"/>
      <c r="AG13" s="99"/>
      <c r="AH13" s="168">
        <v>12500</v>
      </c>
      <c r="AI13" s="168">
        <v>12500</v>
      </c>
      <c r="AJ13" s="146">
        <v>12500</v>
      </c>
      <c r="AK13" s="146">
        <v>12500</v>
      </c>
      <c r="AL13" s="99"/>
      <c r="AM13" s="99"/>
      <c r="AN13" s="99"/>
      <c r="AO13" s="99"/>
      <c r="AP13" s="99"/>
      <c r="AQ13" s="100"/>
      <c r="AR13" s="136">
        <v>0</v>
      </c>
      <c r="AS13" s="17"/>
      <c r="AT13" s="17"/>
      <c r="AU13" s="36"/>
      <c r="AV13" s="751" t="s">
        <v>101</v>
      </c>
      <c r="AW13" s="752"/>
      <c r="AX13" s="753"/>
      <c r="AY13" s="23"/>
      <c r="AZ13" s="22"/>
    </row>
    <row r="14" spans="1:539" ht="94.5" customHeight="1" x14ac:dyDescent="0.25">
      <c r="A14" s="87">
        <v>5</v>
      </c>
      <c r="B14" s="88" t="s">
        <v>75</v>
      </c>
      <c r="C14" s="70"/>
      <c r="D14" s="104" t="s">
        <v>11</v>
      </c>
      <c r="E14" s="101"/>
      <c r="F14" s="102" t="s">
        <v>75</v>
      </c>
      <c r="G14" s="45" t="s">
        <v>18</v>
      </c>
      <c r="H14" s="45" t="s">
        <v>103</v>
      </c>
      <c r="I14" s="89" t="s">
        <v>20</v>
      </c>
      <c r="J14" s="90"/>
      <c r="K14" s="89" t="s">
        <v>15</v>
      </c>
      <c r="L14" s="91"/>
      <c r="M14" s="19" t="s">
        <v>19</v>
      </c>
      <c r="N14" s="92"/>
      <c r="O14" s="93">
        <v>30000</v>
      </c>
      <c r="P14" s="93"/>
      <c r="Q14" s="94"/>
      <c r="R14" s="148">
        <v>30000</v>
      </c>
      <c r="S14" s="63" t="s">
        <v>13</v>
      </c>
      <c r="T14" s="95"/>
      <c r="U14" s="96"/>
      <c r="V14" s="96"/>
      <c r="W14" s="96"/>
      <c r="X14" s="96"/>
      <c r="Y14" s="96"/>
      <c r="Z14" s="191">
        <v>0.17</v>
      </c>
      <c r="AA14" s="191">
        <v>0.17</v>
      </c>
      <c r="AB14" s="191">
        <v>0.17</v>
      </c>
      <c r="AC14" s="191">
        <v>0.17</v>
      </c>
      <c r="AD14" s="191">
        <v>0.16</v>
      </c>
      <c r="AE14" s="195">
        <v>0.16</v>
      </c>
      <c r="AF14" s="98"/>
      <c r="AG14" s="99"/>
      <c r="AH14" s="99"/>
      <c r="AI14" s="99"/>
      <c r="AJ14" s="99"/>
      <c r="AK14" s="24"/>
      <c r="AL14" s="146">
        <v>5000</v>
      </c>
      <c r="AM14" s="146">
        <v>5000</v>
      </c>
      <c r="AN14" s="146">
        <v>5000</v>
      </c>
      <c r="AO14" s="146">
        <v>5000</v>
      </c>
      <c r="AP14" s="146">
        <v>5000</v>
      </c>
      <c r="AQ14" s="150">
        <v>5000</v>
      </c>
      <c r="AR14" s="28"/>
      <c r="AS14" s="17"/>
      <c r="AT14" s="17"/>
      <c r="AU14" s="36"/>
      <c r="AV14" s="754" t="s">
        <v>71</v>
      </c>
      <c r="AW14" s="755"/>
      <c r="AX14" s="756"/>
      <c r="AY14" s="23"/>
      <c r="AZ14" s="22"/>
    </row>
    <row r="15" spans="1:539" ht="90" customHeight="1" thickBot="1" x14ac:dyDescent="0.3">
      <c r="A15" s="105">
        <v>6</v>
      </c>
      <c r="B15" s="106" t="s">
        <v>67</v>
      </c>
      <c r="C15" s="46" t="s">
        <v>73</v>
      </c>
      <c r="D15" s="46" t="s">
        <v>12</v>
      </c>
      <c r="E15" s="46" t="s">
        <v>68</v>
      </c>
      <c r="F15" s="107" t="s">
        <v>74</v>
      </c>
      <c r="G15" s="46" t="s">
        <v>18</v>
      </c>
      <c r="H15" s="46" t="s">
        <v>103</v>
      </c>
      <c r="I15" s="142" t="s">
        <v>20</v>
      </c>
      <c r="J15" s="108"/>
      <c r="K15" s="142" t="s">
        <v>16</v>
      </c>
      <c r="L15" s="109"/>
      <c r="M15" s="20" t="s">
        <v>19</v>
      </c>
      <c r="N15" s="110"/>
      <c r="O15" s="111">
        <v>40000</v>
      </c>
      <c r="P15" s="111"/>
      <c r="Q15" s="112"/>
      <c r="R15" s="149">
        <v>40000</v>
      </c>
      <c r="S15" s="64" t="s">
        <v>13</v>
      </c>
      <c r="T15" s="113"/>
      <c r="U15" s="114"/>
      <c r="V15" s="114"/>
      <c r="W15" s="114"/>
      <c r="X15" s="114"/>
      <c r="Y15" s="114"/>
      <c r="Z15" s="114"/>
      <c r="AA15" s="114"/>
      <c r="AB15" s="193">
        <v>0.25</v>
      </c>
      <c r="AC15" s="193">
        <v>0.25</v>
      </c>
      <c r="AD15" s="193">
        <v>0.25</v>
      </c>
      <c r="AE15" s="194">
        <v>0.25</v>
      </c>
      <c r="AF15" s="115"/>
      <c r="AG15" s="116"/>
      <c r="AH15" s="116"/>
      <c r="AI15" s="116"/>
      <c r="AJ15" s="116"/>
      <c r="AK15" s="25"/>
      <c r="AL15" s="116"/>
      <c r="AM15" s="116"/>
      <c r="AN15" s="151">
        <v>10000</v>
      </c>
      <c r="AO15" s="151">
        <v>10000</v>
      </c>
      <c r="AP15" s="151">
        <v>10000</v>
      </c>
      <c r="AQ15" s="152">
        <v>10000</v>
      </c>
      <c r="AR15" s="117"/>
      <c r="AS15" s="27"/>
      <c r="AT15" s="27"/>
      <c r="AU15" s="35"/>
      <c r="AV15" s="751" t="s">
        <v>71</v>
      </c>
      <c r="AW15" s="752"/>
      <c r="AX15" s="753"/>
      <c r="AY15" s="23"/>
      <c r="AZ15" s="22"/>
    </row>
    <row r="16" spans="1:539" ht="26.25" customHeight="1" thickBot="1" x14ac:dyDescent="0.3">
      <c r="A16" s="680" t="s">
        <v>22</v>
      </c>
      <c r="B16" s="681"/>
      <c r="C16" s="681"/>
      <c r="D16" s="681"/>
      <c r="E16" s="681"/>
      <c r="F16" s="681"/>
      <c r="G16" s="681"/>
      <c r="H16" s="681"/>
      <c r="I16" s="681"/>
      <c r="J16" s="681"/>
      <c r="K16" s="681"/>
      <c r="L16" s="681"/>
      <c r="M16" s="681"/>
      <c r="N16" s="681"/>
      <c r="O16" s="133">
        <f>SUM(O10:O15)</f>
        <v>320000</v>
      </c>
      <c r="P16" s="140"/>
      <c r="Q16" s="118"/>
      <c r="R16" s="165">
        <f>SUM(R10:R15)</f>
        <v>320000</v>
      </c>
      <c r="S16" s="119"/>
      <c r="T16" s="667" t="s">
        <v>53</v>
      </c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9"/>
      <c r="AF16" s="43">
        <f>SUM(AF10:AF15)</f>
        <v>0</v>
      </c>
      <c r="AG16" s="41">
        <f t="shared" ref="AG16:AU16" si="0">SUM(AG10:AG15)</f>
        <v>0</v>
      </c>
      <c r="AH16" s="41">
        <f t="shared" si="0"/>
        <v>32500</v>
      </c>
      <c r="AI16" s="41">
        <f t="shared" si="0"/>
        <v>32500</v>
      </c>
      <c r="AJ16" s="41">
        <f t="shared" si="0"/>
        <v>40500</v>
      </c>
      <c r="AK16" s="41">
        <f t="shared" si="0"/>
        <v>40500</v>
      </c>
      <c r="AL16" s="41">
        <f t="shared" si="0"/>
        <v>13000</v>
      </c>
      <c r="AM16" s="41">
        <f t="shared" si="0"/>
        <v>13000</v>
      </c>
      <c r="AN16" s="41">
        <f t="shared" si="0"/>
        <v>43000</v>
      </c>
      <c r="AO16" s="41">
        <f t="shared" si="0"/>
        <v>35000</v>
      </c>
      <c r="AP16" s="41">
        <f t="shared" si="0"/>
        <v>35000</v>
      </c>
      <c r="AQ16" s="42">
        <f t="shared" si="0"/>
        <v>35000</v>
      </c>
      <c r="AR16" s="48">
        <f t="shared" si="0"/>
        <v>0</v>
      </c>
      <c r="AS16" s="41">
        <f t="shared" si="0"/>
        <v>0</v>
      </c>
      <c r="AT16" s="41">
        <f t="shared" si="0"/>
        <v>0</v>
      </c>
      <c r="AU16" s="42">
        <f t="shared" si="0"/>
        <v>0</v>
      </c>
      <c r="AV16" s="724"/>
      <c r="AW16" s="724"/>
      <c r="AX16" s="725"/>
      <c r="AY16" s="23"/>
      <c r="AZ16" s="23"/>
    </row>
    <row r="17" spans="1:51" ht="50.25" customHeight="1" thickBot="1" x14ac:dyDescent="0.3">
      <c r="A17" s="68" t="s">
        <v>0</v>
      </c>
      <c r="B17" s="54" t="s">
        <v>72</v>
      </c>
      <c r="C17" s="710"/>
      <c r="D17" s="711"/>
      <c r="E17" s="711"/>
      <c r="F17" s="711"/>
      <c r="G17" s="711"/>
      <c r="H17" s="711"/>
      <c r="I17" s="711"/>
      <c r="J17" s="711"/>
      <c r="K17" s="711"/>
      <c r="L17" s="711"/>
      <c r="M17" s="711"/>
      <c r="N17" s="711"/>
      <c r="O17" s="711"/>
      <c r="P17" s="711"/>
      <c r="Q17" s="711"/>
      <c r="R17" s="711"/>
      <c r="S17" s="711"/>
      <c r="T17" s="711"/>
      <c r="U17" s="711"/>
      <c r="V17" s="711"/>
      <c r="W17" s="711"/>
      <c r="X17" s="711"/>
      <c r="Y17" s="711"/>
      <c r="Z17" s="711"/>
      <c r="AA17" s="711"/>
      <c r="AB17" s="711"/>
      <c r="AC17" s="711"/>
      <c r="AD17" s="711"/>
      <c r="AE17" s="711"/>
      <c r="AF17" s="711"/>
      <c r="AG17" s="711"/>
      <c r="AH17" s="711"/>
      <c r="AI17" s="711"/>
      <c r="AJ17" s="711"/>
      <c r="AK17" s="711"/>
      <c r="AL17" s="711"/>
      <c r="AM17" s="711"/>
      <c r="AN17" s="711"/>
      <c r="AO17" s="711"/>
      <c r="AP17" s="711"/>
      <c r="AQ17" s="711"/>
      <c r="AR17" s="711"/>
      <c r="AS17" s="711"/>
      <c r="AT17" s="711"/>
      <c r="AU17" s="711"/>
      <c r="AV17" s="711"/>
      <c r="AW17" s="711"/>
      <c r="AX17" s="712"/>
    </row>
    <row r="18" spans="1:51" ht="93.75" customHeight="1" x14ac:dyDescent="0.25">
      <c r="A18" s="71">
        <v>7</v>
      </c>
      <c r="B18" s="685" t="s">
        <v>28</v>
      </c>
      <c r="C18" s="688" t="s">
        <v>83</v>
      </c>
      <c r="D18" s="153" t="s">
        <v>23</v>
      </c>
      <c r="E18" s="722" t="s">
        <v>86</v>
      </c>
      <c r="F18" s="154" t="s">
        <v>82</v>
      </c>
      <c r="G18" s="155" t="s">
        <v>99</v>
      </c>
      <c r="H18" s="153" t="s">
        <v>130</v>
      </c>
      <c r="I18" s="156" t="s">
        <v>151</v>
      </c>
      <c r="J18" s="156" t="s">
        <v>152</v>
      </c>
      <c r="K18" s="153" t="s">
        <v>175</v>
      </c>
      <c r="L18" s="157" t="s">
        <v>118</v>
      </c>
      <c r="M18" s="158" t="s">
        <v>149</v>
      </c>
      <c r="N18" s="158" t="s">
        <v>120</v>
      </c>
      <c r="O18" s="159">
        <v>8915.8799999999992</v>
      </c>
      <c r="P18" s="159"/>
      <c r="Q18" s="160"/>
      <c r="R18" s="159">
        <v>8915.8799999999992</v>
      </c>
      <c r="S18" s="161" t="s">
        <v>123</v>
      </c>
      <c r="T18" s="196">
        <v>8.3299999999999999E-2</v>
      </c>
      <c r="U18" s="197">
        <v>8.3299999999999999E-2</v>
      </c>
      <c r="V18" s="197">
        <v>8.3299999999999999E-2</v>
      </c>
      <c r="W18" s="197">
        <v>8.3299999999999999E-2</v>
      </c>
      <c r="X18" s="198">
        <v>8.3299999999999999E-2</v>
      </c>
      <c r="Y18" s="198">
        <v>8.3299999999999999E-2</v>
      </c>
      <c r="Z18" s="198">
        <v>8.3299999999999999E-2</v>
      </c>
      <c r="AA18" s="198">
        <v>8.3299999999999999E-2</v>
      </c>
      <c r="AB18" s="198">
        <v>8.3299999999999999E-2</v>
      </c>
      <c r="AC18" s="198">
        <v>8.3299999999999999E-2</v>
      </c>
      <c r="AD18" s="198">
        <v>8.3299999999999999E-2</v>
      </c>
      <c r="AE18" s="199">
        <v>8.3299999999999999E-2</v>
      </c>
      <c r="AF18" s="175">
        <v>742.99</v>
      </c>
      <c r="AG18" s="176">
        <v>743</v>
      </c>
      <c r="AH18" s="176">
        <v>743</v>
      </c>
      <c r="AI18" s="176">
        <v>743</v>
      </c>
      <c r="AJ18" s="162">
        <v>743</v>
      </c>
      <c r="AK18" s="162">
        <v>743</v>
      </c>
      <c r="AL18" s="162">
        <v>743</v>
      </c>
      <c r="AM18" s="162">
        <v>743</v>
      </c>
      <c r="AN18" s="162">
        <v>743</v>
      </c>
      <c r="AO18" s="162">
        <v>743</v>
      </c>
      <c r="AP18" s="162">
        <v>743</v>
      </c>
      <c r="AQ18" s="163">
        <v>743</v>
      </c>
      <c r="AR18" s="137">
        <v>0.25</v>
      </c>
      <c r="AS18" s="16"/>
      <c r="AT18" s="16"/>
      <c r="AU18" s="39"/>
      <c r="AV18" s="742"/>
      <c r="AW18" s="743"/>
      <c r="AX18" s="744"/>
      <c r="AY18" s="134">
        <v>9013.1200000000008</v>
      </c>
    </row>
    <row r="19" spans="1:51" ht="107.25" customHeight="1" x14ac:dyDescent="0.25">
      <c r="A19" s="72">
        <v>8</v>
      </c>
      <c r="B19" s="686"/>
      <c r="C19" s="689"/>
      <c r="D19" s="45" t="s">
        <v>24</v>
      </c>
      <c r="E19" s="723"/>
      <c r="F19" s="45" t="s">
        <v>79</v>
      </c>
      <c r="G19" s="121" t="s">
        <v>99</v>
      </c>
      <c r="H19" s="45" t="s">
        <v>131</v>
      </c>
      <c r="I19" s="63" t="s">
        <v>153</v>
      </c>
      <c r="J19" s="63" t="s">
        <v>152</v>
      </c>
      <c r="K19" s="45" t="s">
        <v>175</v>
      </c>
      <c r="L19" s="14" t="s">
        <v>118</v>
      </c>
      <c r="M19" s="11" t="s">
        <v>148</v>
      </c>
      <c r="N19" s="11" t="s">
        <v>119</v>
      </c>
      <c r="O19" s="7">
        <v>16229.94</v>
      </c>
      <c r="P19" s="12"/>
      <c r="Q19" s="5"/>
      <c r="R19" s="12">
        <v>16229.94</v>
      </c>
      <c r="S19" s="52" t="s">
        <v>124</v>
      </c>
      <c r="T19" s="200">
        <v>8.3299999999999999E-2</v>
      </c>
      <c r="U19" s="190">
        <v>8.3299999999999999E-2</v>
      </c>
      <c r="V19" s="190">
        <v>8.3299999999999999E-2</v>
      </c>
      <c r="W19" s="190">
        <v>8.3299999999999999E-2</v>
      </c>
      <c r="X19" s="201">
        <v>8.3299999999999999E-2</v>
      </c>
      <c r="Y19" s="201">
        <v>8.3299999999999999E-2</v>
      </c>
      <c r="Z19" s="201">
        <v>8.3299999999999999E-2</v>
      </c>
      <c r="AA19" s="201">
        <v>8.3299999999999999E-2</v>
      </c>
      <c r="AB19" s="201">
        <v>8.3299999999999999E-2</v>
      </c>
      <c r="AC19" s="201">
        <v>8.3299999999999999E-2</v>
      </c>
      <c r="AD19" s="201">
        <v>8.3299999999999999E-2</v>
      </c>
      <c r="AE19" s="202">
        <v>8.3299999999999999E-2</v>
      </c>
      <c r="AF19" s="177">
        <v>1352.49</v>
      </c>
      <c r="AG19" s="178">
        <v>1352</v>
      </c>
      <c r="AH19" s="178">
        <v>1352</v>
      </c>
      <c r="AI19" s="178">
        <v>1352</v>
      </c>
      <c r="AJ19" s="26">
        <v>1352</v>
      </c>
      <c r="AK19" s="26">
        <v>1352</v>
      </c>
      <c r="AL19" s="26">
        <v>1352</v>
      </c>
      <c r="AM19" s="26">
        <v>1352</v>
      </c>
      <c r="AN19" s="26">
        <v>1352</v>
      </c>
      <c r="AO19" s="26">
        <v>1352</v>
      </c>
      <c r="AP19" s="26">
        <v>1352</v>
      </c>
      <c r="AQ19" s="34">
        <v>1352</v>
      </c>
      <c r="AR19" s="136">
        <v>0.25</v>
      </c>
      <c r="AS19" s="17"/>
      <c r="AT19" s="17"/>
      <c r="AU19" s="36"/>
      <c r="AV19" s="704"/>
      <c r="AW19" s="705"/>
      <c r="AX19" s="706"/>
    </row>
    <row r="20" spans="1:51" ht="96.75" customHeight="1" x14ac:dyDescent="0.25">
      <c r="A20" s="72">
        <v>9</v>
      </c>
      <c r="B20" s="686"/>
      <c r="C20" s="689"/>
      <c r="D20" s="45" t="s">
        <v>92</v>
      </c>
      <c r="E20" s="723"/>
      <c r="F20" s="45" t="s">
        <v>87</v>
      </c>
      <c r="G20" s="121" t="s">
        <v>99</v>
      </c>
      <c r="H20" s="45" t="s">
        <v>128</v>
      </c>
      <c r="I20" s="63" t="s">
        <v>154</v>
      </c>
      <c r="J20" s="63" t="s">
        <v>152</v>
      </c>
      <c r="K20" s="45" t="s">
        <v>175</v>
      </c>
      <c r="L20" s="14" t="s">
        <v>116</v>
      </c>
      <c r="M20" s="11" t="s">
        <v>148</v>
      </c>
      <c r="N20" s="11" t="s">
        <v>117</v>
      </c>
      <c r="O20" s="7">
        <v>16229.94</v>
      </c>
      <c r="P20" s="12"/>
      <c r="Q20" s="5"/>
      <c r="R20" s="12">
        <v>16229.94</v>
      </c>
      <c r="S20" s="52" t="s">
        <v>124</v>
      </c>
      <c r="T20" s="200">
        <v>8.3299999999999999E-2</v>
      </c>
      <c r="U20" s="190">
        <v>8.3299999999999999E-2</v>
      </c>
      <c r="V20" s="190">
        <v>8.3299999999999999E-2</v>
      </c>
      <c r="W20" s="190">
        <v>8.3299999999999999E-2</v>
      </c>
      <c r="X20" s="201">
        <v>8.3299999999999999E-2</v>
      </c>
      <c r="Y20" s="201">
        <v>8.3299999999999999E-2</v>
      </c>
      <c r="Z20" s="201">
        <v>8.3299999999999999E-2</v>
      </c>
      <c r="AA20" s="201">
        <v>8.3299999999999999E-2</v>
      </c>
      <c r="AB20" s="201">
        <v>8.3299999999999999E-2</v>
      </c>
      <c r="AC20" s="201">
        <v>8.3299999999999999E-2</v>
      </c>
      <c r="AD20" s="201">
        <v>8.3299999999999999E-2</v>
      </c>
      <c r="AE20" s="202">
        <v>8.3299999999999999E-2</v>
      </c>
      <c r="AF20" s="177">
        <v>1352.49</v>
      </c>
      <c r="AG20" s="178">
        <v>1352</v>
      </c>
      <c r="AH20" s="178">
        <v>1352</v>
      </c>
      <c r="AI20" s="178">
        <v>1352</v>
      </c>
      <c r="AJ20" s="26">
        <v>1352</v>
      </c>
      <c r="AK20" s="26">
        <v>1352</v>
      </c>
      <c r="AL20" s="26">
        <v>1352</v>
      </c>
      <c r="AM20" s="26">
        <v>1352</v>
      </c>
      <c r="AN20" s="26">
        <v>1352</v>
      </c>
      <c r="AO20" s="26">
        <v>1352</v>
      </c>
      <c r="AP20" s="26">
        <v>1352</v>
      </c>
      <c r="AQ20" s="34">
        <v>1352</v>
      </c>
      <c r="AR20" s="136">
        <v>0.25</v>
      </c>
      <c r="AS20" s="17"/>
      <c r="AT20" s="17"/>
      <c r="AU20" s="36"/>
      <c r="AV20" s="704"/>
      <c r="AW20" s="705"/>
      <c r="AX20" s="706"/>
    </row>
    <row r="21" spans="1:51" ht="96.75" customHeight="1" x14ac:dyDescent="0.25">
      <c r="A21" s="72">
        <v>10</v>
      </c>
      <c r="B21" s="686"/>
      <c r="C21" s="689"/>
      <c r="D21" s="45" t="s">
        <v>25</v>
      </c>
      <c r="E21" s="723"/>
      <c r="F21" s="45" t="s">
        <v>80</v>
      </c>
      <c r="G21" s="121" t="s">
        <v>99</v>
      </c>
      <c r="H21" s="45" t="s">
        <v>129</v>
      </c>
      <c r="I21" s="63" t="s">
        <v>155</v>
      </c>
      <c r="J21" s="63" t="s">
        <v>152</v>
      </c>
      <c r="K21" s="45" t="s">
        <v>175</v>
      </c>
      <c r="L21" s="14" t="s">
        <v>116</v>
      </c>
      <c r="M21" s="11" t="s">
        <v>148</v>
      </c>
      <c r="N21" s="11" t="s">
        <v>107</v>
      </c>
      <c r="O21" s="7">
        <v>32890.58</v>
      </c>
      <c r="P21" s="12"/>
      <c r="Q21" s="5"/>
      <c r="R21" s="12">
        <v>32890.58</v>
      </c>
      <c r="S21" s="52" t="s">
        <v>123</v>
      </c>
      <c r="T21" s="200">
        <v>8.3299999999999999E-2</v>
      </c>
      <c r="U21" s="190">
        <v>8.3299999999999999E-2</v>
      </c>
      <c r="V21" s="190">
        <v>8.3299999999999999E-2</v>
      </c>
      <c r="W21" s="190">
        <v>8.3299999999999999E-2</v>
      </c>
      <c r="X21" s="201">
        <v>8.3299999999999999E-2</v>
      </c>
      <c r="Y21" s="201">
        <v>8.3299999999999999E-2</v>
      </c>
      <c r="Z21" s="201">
        <v>8.3299999999999999E-2</v>
      </c>
      <c r="AA21" s="201">
        <v>8.3299999999999999E-2</v>
      </c>
      <c r="AB21" s="201">
        <v>8.3299999999999999E-2</v>
      </c>
      <c r="AC21" s="201">
        <v>8.3299999999999999E-2</v>
      </c>
      <c r="AD21" s="201">
        <v>8.3299999999999999E-2</v>
      </c>
      <c r="AE21" s="202">
        <v>8.3299999999999999E-2</v>
      </c>
      <c r="AF21" s="177">
        <v>2740.88</v>
      </c>
      <c r="AG21" s="178">
        <v>2741</v>
      </c>
      <c r="AH21" s="178">
        <v>2741</v>
      </c>
      <c r="AI21" s="178">
        <v>2741</v>
      </c>
      <c r="AJ21" s="26">
        <v>2741</v>
      </c>
      <c r="AK21" s="26">
        <v>2741</v>
      </c>
      <c r="AL21" s="26">
        <v>2741</v>
      </c>
      <c r="AM21" s="26">
        <v>2741</v>
      </c>
      <c r="AN21" s="26">
        <v>2741</v>
      </c>
      <c r="AO21" s="26">
        <v>2741</v>
      </c>
      <c r="AP21" s="26">
        <v>2741</v>
      </c>
      <c r="AQ21" s="34">
        <v>2741</v>
      </c>
      <c r="AR21" s="136">
        <v>0.25</v>
      </c>
      <c r="AS21" s="17"/>
      <c r="AT21" s="17"/>
      <c r="AU21" s="36"/>
      <c r="AV21" s="704"/>
      <c r="AW21" s="705"/>
      <c r="AX21" s="706"/>
    </row>
    <row r="22" spans="1:51" ht="94.5" customHeight="1" x14ac:dyDescent="0.25">
      <c r="A22" s="72">
        <v>11</v>
      </c>
      <c r="B22" s="686"/>
      <c r="C22" s="689"/>
      <c r="D22" s="45" t="s">
        <v>93</v>
      </c>
      <c r="E22" s="723"/>
      <c r="F22" s="45" t="s">
        <v>82</v>
      </c>
      <c r="G22" s="121" t="s">
        <v>99</v>
      </c>
      <c r="H22" s="45" t="s">
        <v>132</v>
      </c>
      <c r="I22" s="63" t="s">
        <v>156</v>
      </c>
      <c r="J22" s="63" t="s">
        <v>157</v>
      </c>
      <c r="K22" s="45" t="s">
        <v>175</v>
      </c>
      <c r="L22" s="14" t="s">
        <v>116</v>
      </c>
      <c r="M22" s="11" t="s">
        <v>148</v>
      </c>
      <c r="N22" s="11" t="s">
        <v>117</v>
      </c>
      <c r="O22" s="7">
        <v>8915.8799999999992</v>
      </c>
      <c r="P22" s="12"/>
      <c r="Q22" s="5"/>
      <c r="R22" s="12">
        <v>8915.8799999999992</v>
      </c>
      <c r="S22" s="52" t="s">
        <v>124</v>
      </c>
      <c r="T22" s="200">
        <v>8.3299999999999999E-2</v>
      </c>
      <c r="U22" s="190">
        <v>8.3299999999999999E-2</v>
      </c>
      <c r="V22" s="190">
        <v>8.3299999999999999E-2</v>
      </c>
      <c r="W22" s="190">
        <v>8.3299999999999999E-2</v>
      </c>
      <c r="X22" s="201">
        <v>8.3299999999999999E-2</v>
      </c>
      <c r="Y22" s="201">
        <v>8.3299999999999999E-2</v>
      </c>
      <c r="Z22" s="201">
        <v>8.3299999999999999E-2</v>
      </c>
      <c r="AA22" s="201">
        <v>8.3299999999999999E-2</v>
      </c>
      <c r="AB22" s="201">
        <v>8.3299999999999999E-2</v>
      </c>
      <c r="AC22" s="201">
        <v>8.3299999999999999E-2</v>
      </c>
      <c r="AD22" s="201">
        <v>8.3299999999999999E-2</v>
      </c>
      <c r="AE22" s="202">
        <v>8.3299999999999999E-2</v>
      </c>
      <c r="AF22" s="177">
        <v>743</v>
      </c>
      <c r="AG22" s="178">
        <v>743</v>
      </c>
      <c r="AH22" s="178">
        <v>743</v>
      </c>
      <c r="AI22" s="178">
        <v>743</v>
      </c>
      <c r="AJ22" s="26">
        <v>743</v>
      </c>
      <c r="AK22" s="26">
        <v>743</v>
      </c>
      <c r="AL22" s="26">
        <v>743</v>
      </c>
      <c r="AM22" s="26">
        <v>743</v>
      </c>
      <c r="AN22" s="26">
        <v>743</v>
      </c>
      <c r="AO22" s="26">
        <v>743</v>
      </c>
      <c r="AP22" s="26">
        <v>743</v>
      </c>
      <c r="AQ22" s="34">
        <v>743</v>
      </c>
      <c r="AR22" s="136">
        <v>0.23</v>
      </c>
      <c r="AS22" s="17"/>
      <c r="AT22" s="17"/>
      <c r="AU22" s="36"/>
      <c r="AV22" s="704"/>
      <c r="AW22" s="705"/>
      <c r="AX22" s="706"/>
    </row>
    <row r="23" spans="1:51" ht="93" customHeight="1" x14ac:dyDescent="0.25">
      <c r="A23" s="72">
        <v>12</v>
      </c>
      <c r="B23" s="686"/>
      <c r="C23" s="689"/>
      <c r="D23" s="45" t="s">
        <v>95</v>
      </c>
      <c r="E23" s="723"/>
      <c r="F23" s="45" t="s">
        <v>82</v>
      </c>
      <c r="G23" s="121" t="s">
        <v>99</v>
      </c>
      <c r="H23" s="45" t="s">
        <v>133</v>
      </c>
      <c r="I23" s="63" t="s">
        <v>158</v>
      </c>
      <c r="J23" s="63"/>
      <c r="K23" s="45" t="s">
        <v>175</v>
      </c>
      <c r="L23" s="14" t="s">
        <v>116</v>
      </c>
      <c r="M23" s="11" t="s">
        <v>147</v>
      </c>
      <c r="N23" s="11" t="s">
        <v>117</v>
      </c>
      <c r="O23" s="7">
        <v>16229.94</v>
      </c>
      <c r="P23" s="12"/>
      <c r="Q23" s="5"/>
      <c r="R23" s="12">
        <v>16229.94</v>
      </c>
      <c r="S23" s="52" t="s">
        <v>124</v>
      </c>
      <c r="T23" s="200">
        <v>8.3299999999999999E-2</v>
      </c>
      <c r="U23" s="190">
        <v>8.3299999999999999E-2</v>
      </c>
      <c r="V23" s="190">
        <v>8.3299999999999999E-2</v>
      </c>
      <c r="W23" s="190">
        <v>8.3299999999999999E-2</v>
      </c>
      <c r="X23" s="201">
        <v>8.3299999999999999E-2</v>
      </c>
      <c r="Y23" s="201">
        <v>8.3299999999999999E-2</v>
      </c>
      <c r="Z23" s="201">
        <v>8.3299999999999999E-2</v>
      </c>
      <c r="AA23" s="201">
        <v>8.3299999999999999E-2</v>
      </c>
      <c r="AB23" s="201">
        <v>8.3299999999999999E-2</v>
      </c>
      <c r="AC23" s="201">
        <v>8.3299999999999999E-2</v>
      </c>
      <c r="AD23" s="201">
        <v>8.3299999999999999E-2</v>
      </c>
      <c r="AE23" s="202">
        <v>8.3299999999999999E-2</v>
      </c>
      <c r="AF23" s="177">
        <v>1352</v>
      </c>
      <c r="AG23" s="178">
        <v>1352</v>
      </c>
      <c r="AH23" s="178">
        <v>1352</v>
      </c>
      <c r="AI23" s="178">
        <v>1352</v>
      </c>
      <c r="AJ23" s="26">
        <v>1352</v>
      </c>
      <c r="AK23" s="26">
        <v>1352</v>
      </c>
      <c r="AL23" s="26">
        <v>1352</v>
      </c>
      <c r="AM23" s="26">
        <v>1352</v>
      </c>
      <c r="AN23" s="26">
        <v>1352</v>
      </c>
      <c r="AO23" s="26">
        <v>1352</v>
      </c>
      <c r="AP23" s="26">
        <v>1352</v>
      </c>
      <c r="AQ23" s="34">
        <v>1352</v>
      </c>
      <c r="AR23" s="28"/>
      <c r="AS23" s="17"/>
      <c r="AT23" s="17"/>
      <c r="AU23" s="36"/>
      <c r="AV23" s="704"/>
      <c r="AW23" s="705"/>
      <c r="AX23" s="706"/>
    </row>
    <row r="24" spans="1:51" ht="96.75" customHeight="1" x14ac:dyDescent="0.25">
      <c r="A24" s="72">
        <v>13</v>
      </c>
      <c r="B24" s="686"/>
      <c r="C24" s="689"/>
      <c r="D24" s="45" t="s">
        <v>30</v>
      </c>
      <c r="E24" s="723"/>
      <c r="F24" s="45" t="s">
        <v>74</v>
      </c>
      <c r="G24" s="121" t="s">
        <v>99</v>
      </c>
      <c r="H24" s="45" t="s">
        <v>134</v>
      </c>
      <c r="I24" s="63" t="s">
        <v>159</v>
      </c>
      <c r="J24" s="63" t="s">
        <v>160</v>
      </c>
      <c r="K24" s="45" t="s">
        <v>176</v>
      </c>
      <c r="L24" s="14" t="s">
        <v>110</v>
      </c>
      <c r="M24" s="11" t="s">
        <v>146</v>
      </c>
      <c r="N24" s="11" t="s">
        <v>109</v>
      </c>
      <c r="O24" s="7">
        <v>21003.32</v>
      </c>
      <c r="P24" s="12"/>
      <c r="Q24" s="5"/>
      <c r="R24" s="12">
        <v>21003.32</v>
      </c>
      <c r="S24" s="52" t="s">
        <v>91</v>
      </c>
      <c r="T24" s="200">
        <v>8.3299999999999999E-2</v>
      </c>
      <c r="U24" s="190">
        <v>8.3299999999999999E-2</v>
      </c>
      <c r="V24" s="190">
        <v>8.3299999999999999E-2</v>
      </c>
      <c r="W24" s="190">
        <v>8.3299999999999999E-2</v>
      </c>
      <c r="X24" s="201">
        <v>8.3299999999999999E-2</v>
      </c>
      <c r="Y24" s="201">
        <v>8.3299999999999999E-2</v>
      </c>
      <c r="Z24" s="201">
        <v>8.3299999999999999E-2</v>
      </c>
      <c r="AA24" s="201">
        <v>8.3299999999999999E-2</v>
      </c>
      <c r="AB24" s="201">
        <v>8.3299999999999999E-2</v>
      </c>
      <c r="AC24" s="201">
        <v>8.3299999999999999E-2</v>
      </c>
      <c r="AD24" s="201">
        <v>8.3299999999999999E-2</v>
      </c>
      <c r="AE24" s="202">
        <v>8.3299999999999999E-2</v>
      </c>
      <c r="AF24" s="177">
        <v>1750</v>
      </c>
      <c r="AG24" s="178">
        <v>1750</v>
      </c>
      <c r="AH24" s="178">
        <v>1750</v>
      </c>
      <c r="AI24" s="178">
        <v>1750</v>
      </c>
      <c r="AJ24" s="26">
        <v>1750</v>
      </c>
      <c r="AK24" s="26">
        <v>1750</v>
      </c>
      <c r="AL24" s="26">
        <v>1750</v>
      </c>
      <c r="AM24" s="26">
        <v>1750</v>
      </c>
      <c r="AN24" s="26">
        <v>1750</v>
      </c>
      <c r="AO24" s="26">
        <v>1750</v>
      </c>
      <c r="AP24" s="26">
        <v>1750</v>
      </c>
      <c r="AQ24" s="34">
        <v>1750</v>
      </c>
      <c r="AR24" s="136">
        <v>0.25</v>
      </c>
      <c r="AS24" s="17"/>
      <c r="AT24" s="17"/>
      <c r="AU24" s="36"/>
      <c r="AV24" s="704"/>
      <c r="AW24" s="705"/>
      <c r="AX24" s="706"/>
    </row>
    <row r="25" spans="1:51" ht="141.75" customHeight="1" x14ac:dyDescent="0.25">
      <c r="A25" s="72">
        <v>14</v>
      </c>
      <c r="B25" s="686"/>
      <c r="C25" s="689"/>
      <c r="D25" s="45" t="s">
        <v>27</v>
      </c>
      <c r="E25" s="723"/>
      <c r="F25" s="45" t="s">
        <v>74</v>
      </c>
      <c r="G25" s="121" t="s">
        <v>99</v>
      </c>
      <c r="H25" s="45" t="s">
        <v>135</v>
      </c>
      <c r="I25" s="63" t="s">
        <v>161</v>
      </c>
      <c r="J25" s="63" t="s">
        <v>162</v>
      </c>
      <c r="K25" s="45" t="s">
        <v>177</v>
      </c>
      <c r="L25" s="14" t="s">
        <v>108</v>
      </c>
      <c r="M25" s="11" t="s">
        <v>146</v>
      </c>
      <c r="N25" s="11" t="s">
        <v>107</v>
      </c>
      <c r="O25" s="7">
        <v>17831.759999999998</v>
      </c>
      <c r="P25" s="12"/>
      <c r="Q25" s="5"/>
      <c r="R25" s="12">
        <v>17831.759999999998</v>
      </c>
      <c r="S25" s="52" t="s">
        <v>91</v>
      </c>
      <c r="T25" s="200">
        <v>8.3299999999999999E-2</v>
      </c>
      <c r="U25" s="190">
        <v>8.3299999999999999E-2</v>
      </c>
      <c r="V25" s="190">
        <v>8.3299999999999999E-2</v>
      </c>
      <c r="W25" s="190">
        <v>8.3299999999999999E-2</v>
      </c>
      <c r="X25" s="201">
        <v>8.3299999999999999E-2</v>
      </c>
      <c r="Y25" s="201">
        <v>8.3299999999999999E-2</v>
      </c>
      <c r="Z25" s="201">
        <v>8.3299999999999999E-2</v>
      </c>
      <c r="AA25" s="201">
        <v>8.3299999999999999E-2</v>
      </c>
      <c r="AB25" s="201">
        <v>8.3299999999999999E-2</v>
      </c>
      <c r="AC25" s="201">
        <v>8.3299999999999999E-2</v>
      </c>
      <c r="AD25" s="201">
        <v>8.3299999999999999E-2</v>
      </c>
      <c r="AE25" s="202">
        <v>8.3299999999999999E-2</v>
      </c>
      <c r="AF25" s="177">
        <v>1485.98</v>
      </c>
      <c r="AG25" s="178">
        <v>1486</v>
      </c>
      <c r="AH25" s="178">
        <v>1486</v>
      </c>
      <c r="AI25" s="178">
        <v>1486</v>
      </c>
      <c r="AJ25" s="26">
        <v>1486</v>
      </c>
      <c r="AK25" s="26">
        <v>1486</v>
      </c>
      <c r="AL25" s="26">
        <v>1486</v>
      </c>
      <c r="AM25" s="26">
        <v>1486</v>
      </c>
      <c r="AN25" s="26">
        <v>1486</v>
      </c>
      <c r="AO25" s="26">
        <v>1486</v>
      </c>
      <c r="AP25" s="26">
        <v>1486</v>
      </c>
      <c r="AQ25" s="34">
        <v>1486</v>
      </c>
      <c r="AR25" s="136">
        <v>0.25</v>
      </c>
      <c r="AS25" s="17"/>
      <c r="AT25" s="17"/>
      <c r="AU25" s="36"/>
      <c r="AV25" s="704"/>
      <c r="AW25" s="705"/>
      <c r="AX25" s="706"/>
    </row>
    <row r="26" spans="1:51" ht="156" customHeight="1" thickBot="1" x14ac:dyDescent="0.3">
      <c r="A26" s="73">
        <v>15</v>
      </c>
      <c r="B26" s="687"/>
      <c r="C26" s="690"/>
      <c r="D26" s="46" t="s">
        <v>89</v>
      </c>
      <c r="E26" s="692"/>
      <c r="F26" s="46" t="s">
        <v>74</v>
      </c>
      <c r="G26" s="122" t="s">
        <v>99</v>
      </c>
      <c r="H26" s="46" t="s">
        <v>136</v>
      </c>
      <c r="I26" s="64" t="s">
        <v>163</v>
      </c>
      <c r="J26" s="64" t="s">
        <v>164</v>
      </c>
      <c r="K26" s="46" t="s">
        <v>178</v>
      </c>
      <c r="L26" s="15" t="s">
        <v>111</v>
      </c>
      <c r="M26" s="13" t="s">
        <v>145</v>
      </c>
      <c r="N26" s="13" t="s">
        <v>112</v>
      </c>
      <c r="O26" s="8">
        <v>16229.94</v>
      </c>
      <c r="P26" s="8"/>
      <c r="Q26" s="6"/>
      <c r="R26" s="8">
        <v>16229.94</v>
      </c>
      <c r="S26" s="53" t="s">
        <v>125</v>
      </c>
      <c r="T26" s="200">
        <v>8.3299999999999999E-2</v>
      </c>
      <c r="U26" s="190">
        <v>8.3299999999999999E-2</v>
      </c>
      <c r="V26" s="190">
        <v>8.3299999999999999E-2</v>
      </c>
      <c r="W26" s="190">
        <v>8.3299999999999999E-2</v>
      </c>
      <c r="X26" s="201">
        <v>8.3299999999999999E-2</v>
      </c>
      <c r="Y26" s="201">
        <v>8.3299999999999999E-2</v>
      </c>
      <c r="Z26" s="201">
        <v>8.3299999999999999E-2</v>
      </c>
      <c r="AA26" s="201">
        <v>8.3299999999999999E-2</v>
      </c>
      <c r="AB26" s="201">
        <v>8.3299999999999999E-2</v>
      </c>
      <c r="AC26" s="201">
        <v>8.3299999999999999E-2</v>
      </c>
      <c r="AD26" s="201">
        <v>8.3299999999999999E-2</v>
      </c>
      <c r="AE26" s="202">
        <v>8.3299999999999999E-2</v>
      </c>
      <c r="AF26" s="179">
        <v>1352</v>
      </c>
      <c r="AG26" s="180">
        <v>1352</v>
      </c>
      <c r="AH26" s="180">
        <v>1352</v>
      </c>
      <c r="AI26" s="180">
        <v>1352</v>
      </c>
      <c r="AJ26" s="169">
        <v>1352</v>
      </c>
      <c r="AK26" s="169">
        <v>1352</v>
      </c>
      <c r="AL26" s="169">
        <v>1352</v>
      </c>
      <c r="AM26" s="169">
        <v>1352</v>
      </c>
      <c r="AN26" s="169">
        <v>1352</v>
      </c>
      <c r="AO26" s="169">
        <v>1352</v>
      </c>
      <c r="AP26" s="169">
        <v>1352</v>
      </c>
      <c r="AQ26" s="170">
        <v>1352</v>
      </c>
      <c r="AR26" s="138">
        <v>0.25</v>
      </c>
      <c r="AS26" s="37"/>
      <c r="AT26" s="37"/>
      <c r="AU26" s="38"/>
      <c r="AV26" s="707"/>
      <c r="AW26" s="708"/>
      <c r="AX26" s="709"/>
    </row>
    <row r="27" spans="1:51" ht="110.25" customHeight="1" thickBot="1" x14ac:dyDescent="0.3">
      <c r="A27" s="71">
        <v>16</v>
      </c>
      <c r="B27" s="683" t="s">
        <v>31</v>
      </c>
      <c r="C27" s="691" t="s">
        <v>83</v>
      </c>
      <c r="D27" s="44" t="s">
        <v>84</v>
      </c>
      <c r="E27" s="691" t="s">
        <v>86</v>
      </c>
      <c r="F27" s="65" t="s">
        <v>82</v>
      </c>
      <c r="G27" s="44" t="s">
        <v>99</v>
      </c>
      <c r="H27" s="45" t="s">
        <v>137</v>
      </c>
      <c r="I27" s="63" t="s">
        <v>165</v>
      </c>
      <c r="J27" s="66" t="s">
        <v>152</v>
      </c>
      <c r="K27" s="44" t="s">
        <v>176</v>
      </c>
      <c r="L27" s="123" t="s">
        <v>106</v>
      </c>
      <c r="M27" s="49" t="s">
        <v>94</v>
      </c>
      <c r="N27" s="49" t="s">
        <v>107</v>
      </c>
      <c r="O27" s="55">
        <v>20449.439999999999</v>
      </c>
      <c r="P27" s="55"/>
      <c r="Q27" s="9"/>
      <c r="R27" s="55">
        <v>20449.439999999999</v>
      </c>
      <c r="S27" s="51" t="s">
        <v>90</v>
      </c>
      <c r="T27" s="203">
        <v>8.3299999999999999E-2</v>
      </c>
      <c r="U27" s="187">
        <v>8.3299999999999999E-2</v>
      </c>
      <c r="V27" s="187">
        <v>8.3299999999999999E-2</v>
      </c>
      <c r="W27" s="187">
        <v>8.3299999999999999E-2</v>
      </c>
      <c r="X27" s="204">
        <v>8.3299999999999999E-2</v>
      </c>
      <c r="Y27" s="204">
        <v>8.3299999999999999E-2</v>
      </c>
      <c r="Z27" s="204">
        <v>8.3299999999999999E-2</v>
      </c>
      <c r="AA27" s="204">
        <v>8.3299999999999999E-2</v>
      </c>
      <c r="AB27" s="204">
        <v>8.3299999999999999E-2</v>
      </c>
      <c r="AC27" s="204">
        <v>8.3299999999999999E-2</v>
      </c>
      <c r="AD27" s="198">
        <v>8.3299999999999999E-2</v>
      </c>
      <c r="AE27" s="205">
        <v>8.3299999999999999E-2</v>
      </c>
      <c r="AF27" s="181">
        <v>1704</v>
      </c>
      <c r="AG27" s="182">
        <v>1704</v>
      </c>
      <c r="AH27" s="182">
        <v>1704</v>
      </c>
      <c r="AI27" s="182">
        <v>1704</v>
      </c>
      <c r="AJ27" s="171">
        <v>1704</v>
      </c>
      <c r="AK27" s="171">
        <v>1704</v>
      </c>
      <c r="AL27" s="171">
        <v>1704</v>
      </c>
      <c r="AM27" s="171">
        <v>1704</v>
      </c>
      <c r="AN27" s="171">
        <v>1704</v>
      </c>
      <c r="AO27" s="171">
        <v>1704</v>
      </c>
      <c r="AP27" s="171">
        <v>1704</v>
      </c>
      <c r="AQ27" s="172">
        <v>1704</v>
      </c>
      <c r="AR27" s="135">
        <v>0.25</v>
      </c>
      <c r="AS27" s="10"/>
      <c r="AT27" s="10"/>
      <c r="AU27" s="40"/>
      <c r="AV27" s="713"/>
      <c r="AW27" s="714"/>
      <c r="AX27" s="715"/>
    </row>
    <row r="28" spans="1:51" ht="124.5" customHeight="1" thickBot="1" x14ac:dyDescent="0.3">
      <c r="A28" s="73">
        <v>17</v>
      </c>
      <c r="B28" s="684"/>
      <c r="C28" s="692"/>
      <c r="D28" s="46" t="s">
        <v>85</v>
      </c>
      <c r="E28" s="692"/>
      <c r="F28" s="65" t="s">
        <v>82</v>
      </c>
      <c r="G28" s="46" t="s">
        <v>99</v>
      </c>
      <c r="H28" s="45" t="s">
        <v>138</v>
      </c>
      <c r="I28" s="67" t="s">
        <v>166</v>
      </c>
      <c r="J28" s="67" t="s">
        <v>152</v>
      </c>
      <c r="K28" s="46" t="s">
        <v>176</v>
      </c>
      <c r="L28" s="15" t="s">
        <v>113</v>
      </c>
      <c r="M28" s="13" t="s">
        <v>144</v>
      </c>
      <c r="N28" s="13" t="s">
        <v>105</v>
      </c>
      <c r="O28" s="8">
        <v>21003.32</v>
      </c>
      <c r="P28" s="8"/>
      <c r="Q28" s="6"/>
      <c r="R28" s="8">
        <v>21003.32</v>
      </c>
      <c r="S28" s="53" t="s">
        <v>91</v>
      </c>
      <c r="T28" s="206">
        <v>8.3299999999999999E-2</v>
      </c>
      <c r="U28" s="192">
        <v>8.3299999999999999E-2</v>
      </c>
      <c r="V28" s="192">
        <v>8.3299999999999999E-2</v>
      </c>
      <c r="W28" s="192">
        <v>8.3299999999999999E-2</v>
      </c>
      <c r="X28" s="207">
        <v>8.3299999999999999E-2</v>
      </c>
      <c r="Y28" s="207">
        <v>8.3299999999999999E-2</v>
      </c>
      <c r="Z28" s="207">
        <v>8.3299999999999999E-2</v>
      </c>
      <c r="AA28" s="207">
        <v>8.3299999999999999E-2</v>
      </c>
      <c r="AB28" s="207">
        <v>8.3299999999999999E-2</v>
      </c>
      <c r="AC28" s="207">
        <v>8.3299999999999999E-2</v>
      </c>
      <c r="AD28" s="207">
        <v>8.3299999999999999E-2</v>
      </c>
      <c r="AE28" s="208">
        <v>8.3299999999999999E-2</v>
      </c>
      <c r="AF28" s="183">
        <v>1750</v>
      </c>
      <c r="AG28" s="180">
        <v>1750</v>
      </c>
      <c r="AH28" s="180">
        <v>1750</v>
      </c>
      <c r="AI28" s="180">
        <v>1750</v>
      </c>
      <c r="AJ28" s="169">
        <v>1750</v>
      </c>
      <c r="AK28" s="169">
        <v>1750</v>
      </c>
      <c r="AL28" s="169">
        <v>1750</v>
      </c>
      <c r="AM28" s="169">
        <v>1750</v>
      </c>
      <c r="AN28" s="169">
        <v>1750</v>
      </c>
      <c r="AO28" s="169">
        <v>1750</v>
      </c>
      <c r="AP28" s="169">
        <v>1750</v>
      </c>
      <c r="AQ28" s="170">
        <v>1750</v>
      </c>
      <c r="AR28" s="138">
        <v>0.25</v>
      </c>
      <c r="AS28" s="37"/>
      <c r="AT28" s="37"/>
      <c r="AU28" s="38"/>
      <c r="AV28" s="713"/>
      <c r="AW28" s="714"/>
      <c r="AX28" s="715"/>
    </row>
    <row r="29" spans="1:51" ht="152.25" customHeight="1" thickBot="1" x14ac:dyDescent="0.3">
      <c r="A29" s="74">
        <v>18</v>
      </c>
      <c r="B29" s="69" t="s">
        <v>32</v>
      </c>
      <c r="C29" s="47" t="s">
        <v>83</v>
      </c>
      <c r="D29" s="47" t="s">
        <v>33</v>
      </c>
      <c r="E29" s="47" t="s">
        <v>86</v>
      </c>
      <c r="F29" s="47" t="s">
        <v>74</v>
      </c>
      <c r="G29" s="47" t="s">
        <v>99</v>
      </c>
      <c r="H29" s="47" t="s">
        <v>139</v>
      </c>
      <c r="I29" s="47" t="s">
        <v>167</v>
      </c>
      <c r="J29" s="124" t="s">
        <v>168</v>
      </c>
      <c r="K29" s="124" t="s">
        <v>179</v>
      </c>
      <c r="L29" s="126" t="s">
        <v>108</v>
      </c>
      <c r="M29" s="58" t="s">
        <v>143</v>
      </c>
      <c r="N29" s="58" t="s">
        <v>107</v>
      </c>
      <c r="O29" s="131">
        <v>9270</v>
      </c>
      <c r="P29" s="131"/>
      <c r="Q29" s="59"/>
      <c r="R29" s="164">
        <v>9270</v>
      </c>
      <c r="S29" s="125" t="s">
        <v>125</v>
      </c>
      <c r="T29" s="209">
        <v>8.3299999999999999E-2</v>
      </c>
      <c r="U29" s="210">
        <v>8.3299999999999999E-2</v>
      </c>
      <c r="V29" s="210">
        <v>8.3299999999999999E-2</v>
      </c>
      <c r="W29" s="210">
        <v>8.3299999999999999E-2</v>
      </c>
      <c r="X29" s="211">
        <v>8.3299999999999999E-2</v>
      </c>
      <c r="Y29" s="211">
        <v>8.3299999999999999E-2</v>
      </c>
      <c r="Z29" s="211">
        <v>8.3299999999999999E-2</v>
      </c>
      <c r="AA29" s="211">
        <v>8.3299999999999999E-2</v>
      </c>
      <c r="AB29" s="211">
        <v>8.3299999999999999E-2</v>
      </c>
      <c r="AC29" s="211">
        <v>8.3299999999999999E-2</v>
      </c>
      <c r="AD29" s="211">
        <v>8.3299999999999999E-2</v>
      </c>
      <c r="AE29" s="212">
        <v>8.3299999999999999E-2</v>
      </c>
      <c r="AF29" s="184"/>
      <c r="AG29" s="185"/>
      <c r="AH29" s="185"/>
      <c r="AI29" s="186">
        <v>1030</v>
      </c>
      <c r="AJ29" s="173">
        <v>1030</v>
      </c>
      <c r="AK29" s="173">
        <v>1030</v>
      </c>
      <c r="AL29" s="173">
        <v>1030</v>
      </c>
      <c r="AM29" s="173">
        <v>1030</v>
      </c>
      <c r="AN29" s="173">
        <v>1030</v>
      </c>
      <c r="AO29" s="173">
        <v>1030</v>
      </c>
      <c r="AP29" s="173">
        <v>1030</v>
      </c>
      <c r="AQ29" s="174">
        <v>1030</v>
      </c>
      <c r="AR29" s="139">
        <v>0.25</v>
      </c>
      <c r="AS29" s="56"/>
      <c r="AT29" s="56"/>
      <c r="AU29" s="57"/>
      <c r="AV29" s="716"/>
      <c r="AW29" s="717"/>
      <c r="AX29" s="718"/>
    </row>
    <row r="30" spans="1:51" ht="124.5" customHeight="1" x14ac:dyDescent="0.25">
      <c r="A30" s="71">
        <v>19</v>
      </c>
      <c r="B30" s="683" t="s">
        <v>29</v>
      </c>
      <c r="C30" s="691" t="s">
        <v>83</v>
      </c>
      <c r="D30" s="44" t="s">
        <v>26</v>
      </c>
      <c r="E30" s="691" t="s">
        <v>86</v>
      </c>
      <c r="F30" s="44" t="s">
        <v>98</v>
      </c>
      <c r="G30" s="120" t="s">
        <v>99</v>
      </c>
      <c r="H30" s="44" t="s">
        <v>140</v>
      </c>
      <c r="I30" s="62" t="s">
        <v>169</v>
      </c>
      <c r="J30" s="62" t="s">
        <v>152</v>
      </c>
      <c r="K30" s="44" t="s">
        <v>180</v>
      </c>
      <c r="L30" s="123" t="s">
        <v>114</v>
      </c>
      <c r="M30" s="49" t="s">
        <v>142</v>
      </c>
      <c r="N30" s="49" t="s">
        <v>105</v>
      </c>
      <c r="O30" s="55">
        <v>11148.6</v>
      </c>
      <c r="P30" s="55"/>
      <c r="Q30" s="9"/>
      <c r="R30" s="55">
        <v>11148.6</v>
      </c>
      <c r="S30" s="51" t="s">
        <v>126</v>
      </c>
      <c r="T30" s="203">
        <v>8.3299999999999999E-2</v>
      </c>
      <c r="U30" s="187">
        <v>8.3299999999999999E-2</v>
      </c>
      <c r="V30" s="187">
        <v>8.3299999999999999E-2</v>
      </c>
      <c r="W30" s="187">
        <v>8.3299999999999999E-2</v>
      </c>
      <c r="X30" s="204">
        <v>8.3299999999999999E-2</v>
      </c>
      <c r="Y30" s="204">
        <v>8.3299999999999999E-2</v>
      </c>
      <c r="Z30" s="204">
        <v>8.3299999999999999E-2</v>
      </c>
      <c r="AA30" s="204">
        <v>8.3299999999999999E-2</v>
      </c>
      <c r="AB30" s="204">
        <v>8.3299999999999999E-2</v>
      </c>
      <c r="AC30" s="204">
        <v>8.3299999999999999E-2</v>
      </c>
      <c r="AD30" s="204">
        <v>8.3299999999999999E-2</v>
      </c>
      <c r="AE30" s="205">
        <v>8.3299999999999999E-2</v>
      </c>
      <c r="AF30" s="181">
        <v>929</v>
      </c>
      <c r="AG30" s="182">
        <v>929</v>
      </c>
      <c r="AH30" s="182">
        <v>929</v>
      </c>
      <c r="AI30" s="182">
        <v>929</v>
      </c>
      <c r="AJ30" s="171">
        <v>929</v>
      </c>
      <c r="AK30" s="171">
        <v>929</v>
      </c>
      <c r="AL30" s="171">
        <v>929</v>
      </c>
      <c r="AM30" s="171">
        <v>929</v>
      </c>
      <c r="AN30" s="171">
        <v>929</v>
      </c>
      <c r="AO30" s="171">
        <v>929</v>
      </c>
      <c r="AP30" s="171">
        <v>929</v>
      </c>
      <c r="AQ30" s="172">
        <v>929</v>
      </c>
      <c r="AR30" s="135">
        <v>0.25</v>
      </c>
      <c r="AS30" s="10"/>
      <c r="AT30" s="10"/>
      <c r="AU30" s="40"/>
      <c r="AV30" s="719"/>
      <c r="AW30" s="720"/>
      <c r="AX30" s="721"/>
      <c r="AY30" s="1">
        <v>212</v>
      </c>
    </row>
    <row r="31" spans="1:51" ht="96.75" customHeight="1" thickBot="1" x14ac:dyDescent="0.3">
      <c r="A31" s="73">
        <v>20</v>
      </c>
      <c r="B31" s="684"/>
      <c r="C31" s="692"/>
      <c r="D31" s="46" t="s">
        <v>88</v>
      </c>
      <c r="E31" s="692"/>
      <c r="F31" s="46" t="s">
        <v>98</v>
      </c>
      <c r="G31" s="122" t="s">
        <v>99</v>
      </c>
      <c r="H31" s="46" t="s">
        <v>141</v>
      </c>
      <c r="I31" s="64" t="s">
        <v>170</v>
      </c>
      <c r="J31" s="64" t="s">
        <v>152</v>
      </c>
      <c r="K31" s="46" t="s">
        <v>181</v>
      </c>
      <c r="L31" s="15" t="s">
        <v>114</v>
      </c>
      <c r="M31" s="13" t="s">
        <v>150</v>
      </c>
      <c r="N31" s="13" t="s">
        <v>115</v>
      </c>
      <c r="O31" s="8">
        <v>32459.88</v>
      </c>
      <c r="P31" s="8"/>
      <c r="Q31" s="13" t="s">
        <v>174</v>
      </c>
      <c r="R31" s="8">
        <v>32459.88</v>
      </c>
      <c r="S31" s="53" t="s">
        <v>127</v>
      </c>
      <c r="T31" s="206">
        <v>8.3299999999999999E-2</v>
      </c>
      <c r="U31" s="192">
        <v>8.3299999999999999E-2</v>
      </c>
      <c r="V31" s="192">
        <v>8.3299999999999999E-2</v>
      </c>
      <c r="W31" s="192">
        <v>8.3299999999999999E-2</v>
      </c>
      <c r="X31" s="207">
        <v>8.3299999999999999E-2</v>
      </c>
      <c r="Y31" s="207">
        <v>8.3299999999999999E-2</v>
      </c>
      <c r="Z31" s="207">
        <v>8.3299999999999999E-2</v>
      </c>
      <c r="AA31" s="207">
        <v>8.3299999999999999E-2</v>
      </c>
      <c r="AB31" s="207">
        <v>8.3299999999999999E-2</v>
      </c>
      <c r="AC31" s="207">
        <v>8.3299999999999999E-2</v>
      </c>
      <c r="AD31" s="207">
        <v>8.3299999999999999E-2</v>
      </c>
      <c r="AE31" s="208">
        <v>8.3299999999999999E-2</v>
      </c>
      <c r="AF31" s="183">
        <v>2705</v>
      </c>
      <c r="AG31" s="180">
        <v>2705</v>
      </c>
      <c r="AH31" s="180">
        <v>2705</v>
      </c>
      <c r="AI31" s="180">
        <v>2705</v>
      </c>
      <c r="AJ31" s="169">
        <v>2705</v>
      </c>
      <c r="AK31" s="169">
        <v>2705</v>
      </c>
      <c r="AL31" s="169">
        <v>2705</v>
      </c>
      <c r="AM31" s="169">
        <v>2705</v>
      </c>
      <c r="AN31" s="169">
        <v>2705</v>
      </c>
      <c r="AO31" s="169">
        <v>2705</v>
      </c>
      <c r="AP31" s="169">
        <v>2705</v>
      </c>
      <c r="AQ31" s="170">
        <v>2705</v>
      </c>
      <c r="AR31" s="138">
        <v>0.25</v>
      </c>
      <c r="AS31" s="37"/>
      <c r="AT31" s="37"/>
      <c r="AU31" s="38"/>
      <c r="AV31" s="759"/>
      <c r="AW31" s="724"/>
      <c r="AX31" s="725"/>
    </row>
    <row r="32" spans="1:51" ht="27.75" customHeight="1" thickBot="1" x14ac:dyDescent="0.3">
      <c r="A32" s="757" t="s">
        <v>9</v>
      </c>
      <c r="B32" s="758"/>
      <c r="C32" s="758"/>
      <c r="D32" s="758"/>
      <c r="E32" s="758"/>
      <c r="F32" s="758"/>
      <c r="G32" s="758"/>
      <c r="H32" s="758"/>
      <c r="I32" s="758"/>
      <c r="J32" s="758"/>
      <c r="K32" s="758"/>
      <c r="L32" s="758"/>
      <c r="M32" s="758"/>
      <c r="N32" s="758"/>
      <c r="O32" s="74">
        <f>SUM(O18:O31)</f>
        <v>248808.42000000004</v>
      </c>
      <c r="P32" s="141"/>
      <c r="Q32" s="132"/>
      <c r="R32" s="166">
        <f>SUM(R18:R31)</f>
        <v>248808.42000000004</v>
      </c>
      <c r="S32" s="713"/>
      <c r="T32" s="714"/>
      <c r="U32" s="714"/>
      <c r="V32" s="714"/>
      <c r="W32" s="714"/>
      <c r="X32" s="714"/>
      <c r="Y32" s="714"/>
      <c r="Z32" s="714"/>
      <c r="AA32" s="714"/>
      <c r="AB32" s="714"/>
      <c r="AC32" s="714"/>
      <c r="AD32" s="714"/>
      <c r="AE32" s="715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1"/>
    </row>
    <row r="33" spans="1:50" ht="28.5" customHeight="1" thickBot="1" x14ac:dyDescent="0.3">
      <c r="A33" s="760" t="s">
        <v>63</v>
      </c>
      <c r="B33" s="761"/>
      <c r="C33" s="761"/>
      <c r="D33" s="761"/>
      <c r="E33" s="761"/>
      <c r="F33" s="761"/>
      <c r="G33" s="761"/>
      <c r="H33" s="761"/>
      <c r="I33" s="761"/>
      <c r="J33" s="761"/>
      <c r="K33" s="761"/>
      <c r="L33" s="761"/>
      <c r="M33" s="761"/>
      <c r="N33" s="762"/>
      <c r="O33" s="74">
        <f>O16+O32</f>
        <v>568808.42000000004</v>
      </c>
      <c r="P33" s="74"/>
      <c r="Q33" s="29"/>
      <c r="R33" s="167">
        <f>R16+R32</f>
        <v>568808.42000000004</v>
      </c>
      <c r="S33" s="763"/>
      <c r="T33" s="764"/>
      <c r="U33" s="764"/>
      <c r="V33" s="764"/>
      <c r="W33" s="764"/>
      <c r="X33" s="764"/>
      <c r="Y33" s="764"/>
      <c r="Z33" s="764"/>
      <c r="AA33" s="764"/>
      <c r="AB33" s="764"/>
      <c r="AC33" s="764"/>
      <c r="AD33" s="764"/>
      <c r="AE33" s="764"/>
      <c r="AF33" s="30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3"/>
      <c r="AR33" s="32"/>
      <c r="AS33" s="31"/>
      <c r="AT33" s="31"/>
      <c r="AU33" s="33"/>
      <c r="AV33" s="714"/>
      <c r="AW33" s="714"/>
      <c r="AX33" s="715"/>
    </row>
  </sheetData>
  <mergeCells count="90">
    <mergeCell ref="A32:N32"/>
    <mergeCell ref="S32:AE32"/>
    <mergeCell ref="AV31:AX31"/>
    <mergeCell ref="A33:N33"/>
    <mergeCell ref="S33:AE33"/>
    <mergeCell ref="AV33:AX33"/>
    <mergeCell ref="AV16:AX16"/>
    <mergeCell ref="AV23:AX23"/>
    <mergeCell ref="A1:AX4"/>
    <mergeCell ref="A5:AX5"/>
    <mergeCell ref="A6:AX6"/>
    <mergeCell ref="AV18:AX18"/>
    <mergeCell ref="AV19:AX19"/>
    <mergeCell ref="AV7:AX9"/>
    <mergeCell ref="AV15:AX15"/>
    <mergeCell ref="AV10:AX10"/>
    <mergeCell ref="AV11:AX11"/>
    <mergeCell ref="AV12:AX12"/>
    <mergeCell ref="AV13:AX13"/>
    <mergeCell ref="AV14:AX14"/>
    <mergeCell ref="AD8:AD9"/>
    <mergeCell ref="T7:AE7"/>
    <mergeCell ref="AV24:AX24"/>
    <mergeCell ref="AV25:AX25"/>
    <mergeCell ref="AV26:AX26"/>
    <mergeCell ref="C17:AX17"/>
    <mergeCell ref="E30:E31"/>
    <mergeCell ref="AV27:AX27"/>
    <mergeCell ref="AV28:AX28"/>
    <mergeCell ref="AV29:AX29"/>
    <mergeCell ref="AV30:AX30"/>
    <mergeCell ref="E18:E26"/>
    <mergeCell ref="E27:E28"/>
    <mergeCell ref="AV20:AX20"/>
    <mergeCell ref="AV21:AX21"/>
    <mergeCell ref="AV22:AX22"/>
    <mergeCell ref="G7:G9"/>
    <mergeCell ref="A7:A9"/>
    <mergeCell ref="T8:T9"/>
    <mergeCell ref="I7:I9"/>
    <mergeCell ref="AL8:AL9"/>
    <mergeCell ref="K7:K9"/>
    <mergeCell ref="O8:R8"/>
    <mergeCell ref="L7:R7"/>
    <mergeCell ref="J7:J9"/>
    <mergeCell ref="Y8:Y9"/>
    <mergeCell ref="Z8:Z9"/>
    <mergeCell ref="AA8:AA9"/>
    <mergeCell ref="AB8:AB9"/>
    <mergeCell ref="AC8:AC9"/>
    <mergeCell ref="AE8:AE9"/>
    <mergeCell ref="X8:X9"/>
    <mergeCell ref="B27:B28"/>
    <mergeCell ref="B30:B31"/>
    <mergeCell ref="B18:B26"/>
    <mergeCell ref="C18:C26"/>
    <mergeCell ref="C30:C31"/>
    <mergeCell ref="C27:C28"/>
    <mergeCell ref="AM8:AM9"/>
    <mergeCell ref="T16:AE16"/>
    <mergeCell ref="S7:S9"/>
    <mergeCell ref="L8:L9"/>
    <mergeCell ref="M8:M9"/>
    <mergeCell ref="N8:N9"/>
    <mergeCell ref="U8:U9"/>
    <mergeCell ref="V8:V9"/>
    <mergeCell ref="W8:W9"/>
    <mergeCell ref="A16:N16"/>
    <mergeCell ref="B7:B9"/>
    <mergeCell ref="C7:C9"/>
    <mergeCell ref="D7:D9"/>
    <mergeCell ref="E7:E9"/>
    <mergeCell ref="F7:F9"/>
    <mergeCell ref="H7:H9"/>
    <mergeCell ref="AN8:AN9"/>
    <mergeCell ref="AO8:AO9"/>
    <mergeCell ref="AP8:AP9"/>
    <mergeCell ref="AQ8:AQ9"/>
    <mergeCell ref="AR7:AU7"/>
    <mergeCell ref="AR8:AR9"/>
    <mergeCell ref="AS8:AS9"/>
    <mergeCell ref="AT8:AT9"/>
    <mergeCell ref="AU8:AU9"/>
    <mergeCell ref="AF7:AQ7"/>
    <mergeCell ref="AF8:AF9"/>
    <mergeCell ref="AG8:AG9"/>
    <mergeCell ref="AH8:AH9"/>
    <mergeCell ref="AI8:AI9"/>
    <mergeCell ref="AJ8:AJ9"/>
    <mergeCell ref="AK8:AK9"/>
  </mergeCells>
  <pageMargins left="0.31496062992125984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Q26"/>
  <sheetViews>
    <sheetView topLeftCell="E4" zoomScale="75" zoomScaleNormal="75" workbookViewId="0">
      <selection activeCell="AF24" sqref="AF24"/>
    </sheetView>
  </sheetViews>
  <sheetFormatPr baseColWidth="10" defaultRowHeight="15" x14ac:dyDescent="0.25"/>
  <cols>
    <col min="1" max="1" width="11.5703125" customWidth="1"/>
    <col min="2" max="2" width="43.42578125" customWidth="1"/>
    <col min="3" max="3" width="41.28515625" customWidth="1"/>
    <col min="4" max="4" width="49.42578125" customWidth="1"/>
    <col min="5" max="5" width="45.140625" customWidth="1"/>
    <col min="6" max="6" width="36.7109375" customWidth="1"/>
    <col min="7" max="7" width="38.140625" customWidth="1"/>
    <col min="8" max="8" width="38.42578125" customWidth="1"/>
    <col min="9" max="9" width="38" customWidth="1"/>
    <col min="10" max="10" width="42.85546875" customWidth="1"/>
    <col min="11" max="11" width="40.140625" customWidth="1"/>
    <col min="12" max="12" width="47.28515625" customWidth="1"/>
    <col min="13" max="13" width="46.85546875" customWidth="1"/>
    <col min="14" max="14" width="46" customWidth="1"/>
    <col min="15" max="15" width="45.140625" customWidth="1"/>
    <col min="16" max="17" width="39.85546875" customWidth="1"/>
    <col min="23" max="23" width="13.7109375" customWidth="1"/>
    <col min="25" max="25" width="13.28515625" customWidth="1"/>
    <col min="26" max="26" width="14.140625" customWidth="1"/>
    <col min="42" max="42" width="9.42578125" customWidth="1"/>
    <col min="43" max="43" width="10.28515625" customWidth="1"/>
    <col min="44" max="44" width="10" customWidth="1"/>
    <col min="45" max="45" width="10.140625" customWidth="1"/>
  </cols>
  <sheetData>
    <row r="1" spans="1:537" s="1" customFormat="1" ht="94.5" customHeight="1" thickBot="1" x14ac:dyDescent="0.3">
      <c r="A1" s="767"/>
      <c r="B1" s="768"/>
      <c r="C1" s="768"/>
      <c r="D1" s="768"/>
      <c r="E1" s="768"/>
      <c r="F1" s="768"/>
      <c r="G1" s="768"/>
      <c r="H1" s="768"/>
      <c r="I1" s="768"/>
      <c r="J1" s="768"/>
      <c r="K1" s="768"/>
      <c r="L1" s="768"/>
      <c r="M1" s="768"/>
      <c r="N1" s="768"/>
      <c r="O1" s="768"/>
      <c r="P1" s="768"/>
      <c r="Q1" s="768"/>
      <c r="R1" s="768"/>
      <c r="S1" s="768"/>
      <c r="T1" s="768"/>
      <c r="U1" s="768"/>
      <c r="V1" s="768"/>
      <c r="W1" s="768"/>
      <c r="X1" s="768"/>
      <c r="Y1" s="768"/>
      <c r="Z1" s="768"/>
      <c r="AA1" s="768"/>
      <c r="AB1" s="768"/>
      <c r="AC1" s="768"/>
      <c r="AD1" s="768"/>
      <c r="AE1" s="768"/>
      <c r="AF1" s="768"/>
      <c r="AG1" s="768"/>
      <c r="AH1" s="768"/>
      <c r="AI1" s="768"/>
      <c r="AJ1" s="768"/>
      <c r="AK1" s="768"/>
      <c r="AL1" s="768"/>
      <c r="AM1" s="768"/>
      <c r="AN1" s="768"/>
      <c r="AO1" s="768"/>
      <c r="AP1" s="768"/>
      <c r="AQ1" s="768"/>
      <c r="AR1" s="768"/>
      <c r="AS1" s="768"/>
      <c r="AT1" s="768"/>
      <c r="AU1" s="768"/>
      <c r="AV1" s="769"/>
    </row>
    <row r="2" spans="1:537" s="3" customFormat="1" ht="28.5" customHeight="1" thickBot="1" x14ac:dyDescent="0.3">
      <c r="A2" s="735" t="s">
        <v>10</v>
      </c>
      <c r="B2" s="736"/>
      <c r="C2" s="736"/>
      <c r="D2" s="736"/>
      <c r="E2" s="736"/>
      <c r="F2" s="736"/>
      <c r="G2" s="736"/>
      <c r="H2" s="736"/>
      <c r="I2" s="736"/>
      <c r="J2" s="736"/>
      <c r="K2" s="736"/>
      <c r="L2" s="736"/>
      <c r="M2" s="736"/>
      <c r="N2" s="736"/>
      <c r="O2" s="736"/>
      <c r="P2" s="736"/>
      <c r="Q2" s="736"/>
      <c r="R2" s="736"/>
      <c r="S2" s="736"/>
      <c r="T2" s="736"/>
      <c r="U2" s="736"/>
      <c r="V2" s="736"/>
      <c r="W2" s="736"/>
      <c r="X2" s="736"/>
      <c r="Y2" s="736"/>
      <c r="Z2" s="736"/>
      <c r="AA2" s="736"/>
      <c r="AB2" s="736"/>
      <c r="AC2" s="736"/>
      <c r="AD2" s="736"/>
      <c r="AE2" s="736"/>
      <c r="AF2" s="736"/>
      <c r="AG2" s="736"/>
      <c r="AH2" s="736"/>
      <c r="AI2" s="736"/>
      <c r="AJ2" s="736"/>
      <c r="AK2" s="736"/>
      <c r="AL2" s="736"/>
      <c r="AM2" s="736"/>
      <c r="AN2" s="736"/>
      <c r="AO2" s="736"/>
      <c r="AP2" s="736"/>
      <c r="AQ2" s="736"/>
      <c r="AR2" s="736"/>
      <c r="AS2" s="736"/>
      <c r="AT2" s="736"/>
      <c r="AU2" s="736"/>
      <c r="AV2" s="737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</row>
    <row r="3" spans="1:537" s="2" customFormat="1" ht="26.25" customHeight="1" thickBot="1" x14ac:dyDescent="0.3">
      <c r="A3" s="779" t="s">
        <v>416</v>
      </c>
      <c r="B3" s="780"/>
      <c r="C3" s="780"/>
      <c r="D3" s="780"/>
      <c r="E3" s="780"/>
      <c r="F3" s="780"/>
      <c r="G3" s="780"/>
      <c r="H3" s="780"/>
      <c r="I3" s="780"/>
      <c r="J3" s="780"/>
      <c r="K3" s="781"/>
      <c r="L3" s="781"/>
      <c r="M3" s="781"/>
      <c r="N3" s="781"/>
      <c r="O3" s="781"/>
      <c r="P3" s="781"/>
      <c r="Q3" s="780"/>
      <c r="R3" s="780"/>
      <c r="S3" s="780"/>
      <c r="T3" s="780"/>
      <c r="U3" s="780"/>
      <c r="V3" s="780"/>
      <c r="W3" s="780"/>
      <c r="X3" s="780"/>
      <c r="Y3" s="780"/>
      <c r="Z3" s="780"/>
      <c r="AA3" s="780"/>
      <c r="AB3" s="780"/>
      <c r="AC3" s="780"/>
      <c r="AD3" s="780"/>
      <c r="AE3" s="780"/>
      <c r="AF3" s="780"/>
      <c r="AG3" s="780"/>
      <c r="AH3" s="780"/>
      <c r="AI3" s="780"/>
      <c r="AJ3" s="780"/>
      <c r="AK3" s="780"/>
      <c r="AL3" s="780"/>
      <c r="AM3" s="780"/>
      <c r="AN3" s="780"/>
      <c r="AO3" s="780"/>
      <c r="AP3" s="780"/>
      <c r="AQ3" s="780"/>
      <c r="AR3" s="780"/>
      <c r="AS3" s="780"/>
      <c r="AT3" s="781"/>
      <c r="AU3" s="781"/>
      <c r="AV3" s="782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</row>
    <row r="4" spans="1:537" s="1" customFormat="1" ht="22.5" customHeight="1" thickBot="1" x14ac:dyDescent="0.3">
      <c r="A4" s="670" t="s">
        <v>0</v>
      </c>
      <c r="B4" s="804" t="s">
        <v>34</v>
      </c>
      <c r="C4" s="804" t="s">
        <v>35</v>
      </c>
      <c r="D4" s="804" t="s">
        <v>36</v>
      </c>
      <c r="E4" s="670" t="s">
        <v>37</v>
      </c>
      <c r="F4" s="670" t="s">
        <v>39</v>
      </c>
      <c r="G4" s="670" t="s">
        <v>413</v>
      </c>
      <c r="H4" s="670" t="s">
        <v>1</v>
      </c>
      <c r="I4" s="670" t="s">
        <v>2</v>
      </c>
      <c r="J4" s="807" t="s">
        <v>3</v>
      </c>
      <c r="K4" s="696" t="s">
        <v>4</v>
      </c>
      <c r="L4" s="697"/>
      <c r="M4" s="697"/>
      <c r="N4" s="697"/>
      <c r="O4" s="697"/>
      <c r="P4" s="698"/>
      <c r="Q4" s="670" t="s">
        <v>40</v>
      </c>
      <c r="R4" s="696" t="s">
        <v>61</v>
      </c>
      <c r="S4" s="697"/>
      <c r="T4" s="697"/>
      <c r="U4" s="697"/>
      <c r="V4" s="697"/>
      <c r="W4" s="697"/>
      <c r="X4" s="697"/>
      <c r="Y4" s="697"/>
      <c r="Z4" s="697"/>
      <c r="AA4" s="697"/>
      <c r="AB4" s="697"/>
      <c r="AC4" s="698"/>
      <c r="AD4" s="789" t="s">
        <v>428</v>
      </c>
      <c r="AE4" s="790"/>
      <c r="AF4" s="790"/>
      <c r="AG4" s="790"/>
      <c r="AH4" s="790"/>
      <c r="AI4" s="790"/>
      <c r="AJ4" s="790"/>
      <c r="AK4" s="790"/>
      <c r="AL4" s="790"/>
      <c r="AM4" s="790"/>
      <c r="AN4" s="790"/>
      <c r="AO4" s="791"/>
      <c r="AP4" s="792" t="s">
        <v>429</v>
      </c>
      <c r="AQ4" s="793"/>
      <c r="AR4" s="793"/>
      <c r="AS4" s="794"/>
      <c r="AT4" s="770" t="s">
        <v>60</v>
      </c>
      <c r="AU4" s="771"/>
      <c r="AV4" s="772"/>
    </row>
    <row r="5" spans="1:537" s="1" customFormat="1" ht="39.75" customHeight="1" x14ac:dyDescent="0.25">
      <c r="A5" s="671"/>
      <c r="B5" s="805"/>
      <c r="C5" s="805"/>
      <c r="D5" s="805"/>
      <c r="E5" s="671"/>
      <c r="F5" s="671"/>
      <c r="G5" s="671"/>
      <c r="H5" s="671"/>
      <c r="I5" s="671"/>
      <c r="J5" s="808"/>
      <c r="K5" s="795" t="s">
        <v>5</v>
      </c>
      <c r="L5" s="797" t="s">
        <v>6</v>
      </c>
      <c r="M5" s="799" t="s">
        <v>7</v>
      </c>
      <c r="N5" s="799" t="s">
        <v>8</v>
      </c>
      <c r="O5" s="799"/>
      <c r="P5" s="801"/>
      <c r="Q5" s="671"/>
      <c r="R5" s="802" t="s">
        <v>195</v>
      </c>
      <c r="S5" s="797" t="s">
        <v>183</v>
      </c>
      <c r="T5" s="797" t="s">
        <v>184</v>
      </c>
      <c r="U5" s="797" t="s">
        <v>185</v>
      </c>
      <c r="V5" s="797" t="s">
        <v>186</v>
      </c>
      <c r="W5" s="797" t="s">
        <v>187</v>
      </c>
      <c r="X5" s="797" t="s">
        <v>188</v>
      </c>
      <c r="Y5" s="797" t="s">
        <v>189</v>
      </c>
      <c r="Z5" s="797" t="s">
        <v>190</v>
      </c>
      <c r="AA5" s="797" t="s">
        <v>196</v>
      </c>
      <c r="AB5" s="797" t="s">
        <v>197</v>
      </c>
      <c r="AC5" s="810" t="s">
        <v>198</v>
      </c>
      <c r="AD5" s="783" t="s">
        <v>41</v>
      </c>
      <c r="AE5" s="783" t="s">
        <v>42</v>
      </c>
      <c r="AF5" s="783" t="s">
        <v>43</v>
      </c>
      <c r="AG5" s="783" t="s">
        <v>44</v>
      </c>
      <c r="AH5" s="783" t="s">
        <v>45</v>
      </c>
      <c r="AI5" s="783" t="s">
        <v>46</v>
      </c>
      <c r="AJ5" s="783" t="s">
        <v>47</v>
      </c>
      <c r="AK5" s="783" t="s">
        <v>48</v>
      </c>
      <c r="AL5" s="783" t="s">
        <v>49</v>
      </c>
      <c r="AM5" s="783" t="s">
        <v>50</v>
      </c>
      <c r="AN5" s="783" t="s">
        <v>51</v>
      </c>
      <c r="AO5" s="785" t="s">
        <v>52</v>
      </c>
      <c r="AP5" s="787" t="s">
        <v>56</v>
      </c>
      <c r="AQ5" s="787" t="s">
        <v>57</v>
      </c>
      <c r="AR5" s="787" t="s">
        <v>58</v>
      </c>
      <c r="AS5" s="765" t="s">
        <v>59</v>
      </c>
      <c r="AT5" s="773"/>
      <c r="AU5" s="774"/>
      <c r="AV5" s="775"/>
    </row>
    <row r="6" spans="1:537" s="1" customFormat="1" ht="48" customHeight="1" thickBot="1" x14ac:dyDescent="0.3">
      <c r="A6" s="672"/>
      <c r="B6" s="806"/>
      <c r="C6" s="806"/>
      <c r="D6" s="806"/>
      <c r="E6" s="682"/>
      <c r="F6" s="672"/>
      <c r="G6" s="672"/>
      <c r="H6" s="672"/>
      <c r="I6" s="672"/>
      <c r="J6" s="809"/>
      <c r="K6" s="796"/>
      <c r="L6" s="798"/>
      <c r="M6" s="800"/>
      <c r="N6" s="261" t="s">
        <v>199</v>
      </c>
      <c r="O6" s="262" t="s">
        <v>62</v>
      </c>
      <c r="P6" s="263" t="s">
        <v>63</v>
      </c>
      <c r="Q6" s="682"/>
      <c r="R6" s="803"/>
      <c r="S6" s="798"/>
      <c r="T6" s="798"/>
      <c r="U6" s="798"/>
      <c r="V6" s="798"/>
      <c r="W6" s="798"/>
      <c r="X6" s="798"/>
      <c r="Y6" s="798"/>
      <c r="Z6" s="798"/>
      <c r="AA6" s="798"/>
      <c r="AB6" s="798"/>
      <c r="AC6" s="811"/>
      <c r="AD6" s="784"/>
      <c r="AE6" s="784"/>
      <c r="AF6" s="784"/>
      <c r="AG6" s="784"/>
      <c r="AH6" s="784"/>
      <c r="AI6" s="784"/>
      <c r="AJ6" s="784"/>
      <c r="AK6" s="784"/>
      <c r="AL6" s="784"/>
      <c r="AM6" s="784"/>
      <c r="AN6" s="784"/>
      <c r="AO6" s="786"/>
      <c r="AP6" s="788"/>
      <c r="AQ6" s="788"/>
      <c r="AR6" s="788"/>
      <c r="AS6" s="766"/>
      <c r="AT6" s="776"/>
      <c r="AU6" s="777"/>
      <c r="AV6" s="778"/>
    </row>
    <row r="7" spans="1:537" s="1" customFormat="1" ht="59.25" customHeight="1" x14ac:dyDescent="0.25">
      <c r="A7" s="271">
        <v>1</v>
      </c>
      <c r="B7" s="271"/>
      <c r="C7" s="276"/>
      <c r="D7" s="278" t="s">
        <v>200</v>
      </c>
      <c r="E7" s="120" t="s">
        <v>419</v>
      </c>
      <c r="F7" s="120" t="s">
        <v>426</v>
      </c>
      <c r="G7" s="276" t="s">
        <v>99</v>
      </c>
      <c r="H7" s="276" t="s">
        <v>202</v>
      </c>
      <c r="I7" s="294" t="s">
        <v>203</v>
      </c>
      <c r="J7" s="292" t="s">
        <v>204</v>
      </c>
      <c r="K7" s="288" t="s">
        <v>205</v>
      </c>
      <c r="L7" s="160"/>
      <c r="M7" s="160" t="s">
        <v>206</v>
      </c>
      <c r="N7" s="260">
        <v>6000</v>
      </c>
      <c r="O7" s="160"/>
      <c r="P7" s="260">
        <v>6000</v>
      </c>
      <c r="Q7" s="160" t="s">
        <v>207</v>
      </c>
      <c r="R7" s="264">
        <v>8.3299999999999999E-2</v>
      </c>
      <c r="S7" s="264">
        <v>8.3299999999999999E-2</v>
      </c>
      <c r="T7" s="264">
        <v>8.3299999999999999E-2</v>
      </c>
      <c r="U7" s="264">
        <v>8.3299999999999999E-2</v>
      </c>
      <c r="V7" s="264">
        <v>8.3299999999999999E-2</v>
      </c>
      <c r="W7" s="264">
        <v>8.3299999999999999E-2</v>
      </c>
      <c r="X7" s="264">
        <v>8.3299999999999999E-2</v>
      </c>
      <c r="Y7" s="264">
        <v>8.3299999999999999E-2</v>
      </c>
      <c r="Z7" s="264">
        <v>8.3299999999999999E-2</v>
      </c>
      <c r="AA7" s="264">
        <v>8.3299999999999999E-2</v>
      </c>
      <c r="AB7" s="264">
        <v>8.3299999999999999E-2</v>
      </c>
      <c r="AC7" s="264">
        <v>8.3299999999999999E-2</v>
      </c>
      <c r="AD7" s="214">
        <v>500</v>
      </c>
      <c r="AE7" s="214">
        <v>500</v>
      </c>
      <c r="AF7" s="214">
        <v>500</v>
      </c>
      <c r="AG7" s="214">
        <v>500</v>
      </c>
      <c r="AH7" s="214">
        <v>500</v>
      </c>
      <c r="AI7" s="214">
        <v>500</v>
      </c>
      <c r="AJ7" s="214">
        <v>500</v>
      </c>
      <c r="AK7" s="214">
        <v>500</v>
      </c>
      <c r="AL7" s="214">
        <v>500</v>
      </c>
      <c r="AM7" s="214">
        <v>500</v>
      </c>
      <c r="AN7" s="214">
        <v>500</v>
      </c>
      <c r="AO7" s="214">
        <v>500</v>
      </c>
      <c r="AP7" s="16"/>
      <c r="AQ7" s="16"/>
      <c r="AR7" s="16"/>
      <c r="AS7" s="258"/>
      <c r="AT7" s="742"/>
      <c r="AU7" s="743"/>
      <c r="AV7" s="744"/>
    </row>
    <row r="8" spans="1:537" s="1" customFormat="1" ht="56.25" customHeight="1" x14ac:dyDescent="0.25">
      <c r="A8" s="272">
        <v>2</v>
      </c>
      <c r="B8" s="272"/>
      <c r="C8" s="277"/>
      <c r="D8" s="279" t="s">
        <v>208</v>
      </c>
      <c r="E8" s="121" t="s">
        <v>420</v>
      </c>
      <c r="F8" s="121" t="s">
        <v>425</v>
      </c>
      <c r="G8" s="277" t="s">
        <v>99</v>
      </c>
      <c r="H8" s="277" t="s">
        <v>209</v>
      </c>
      <c r="I8" s="295" t="s">
        <v>203</v>
      </c>
      <c r="J8" s="293" t="s">
        <v>210</v>
      </c>
      <c r="K8" s="289" t="s">
        <v>211</v>
      </c>
      <c r="L8" s="5"/>
      <c r="M8" s="5"/>
      <c r="N8" s="215">
        <v>5000</v>
      </c>
      <c r="O8" s="5"/>
      <c r="P8" s="215">
        <v>5000</v>
      </c>
      <c r="Q8" s="5"/>
      <c r="R8" s="213">
        <v>8.3299999999999999E-2</v>
      </c>
      <c r="S8" s="213">
        <v>8.3299999999999999E-2</v>
      </c>
      <c r="T8" s="213">
        <v>8.3299999999999999E-2</v>
      </c>
      <c r="U8" s="213">
        <v>8.3299999999999999E-2</v>
      </c>
      <c r="V8" s="213">
        <v>8.3299999999999999E-2</v>
      </c>
      <c r="W8" s="213">
        <v>8.3299999999999999E-2</v>
      </c>
      <c r="X8" s="213">
        <v>8.3299999999999999E-2</v>
      </c>
      <c r="Y8" s="213">
        <v>8.3299999999999999E-2</v>
      </c>
      <c r="Z8" s="213">
        <v>8.3299999999999999E-2</v>
      </c>
      <c r="AA8" s="213">
        <v>8.3299999999999999E-2</v>
      </c>
      <c r="AB8" s="213">
        <v>8.3299999999999999E-2</v>
      </c>
      <c r="AC8" s="213">
        <v>8.3299999999999999E-2</v>
      </c>
      <c r="AD8" s="214">
        <v>416.66</v>
      </c>
      <c r="AE8" s="214">
        <v>416.66</v>
      </c>
      <c r="AF8" s="214">
        <v>416.66</v>
      </c>
      <c r="AG8" s="214">
        <v>416.66</v>
      </c>
      <c r="AH8" s="214">
        <v>416.66</v>
      </c>
      <c r="AI8" s="214">
        <v>416.66</v>
      </c>
      <c r="AJ8" s="214">
        <v>416.66</v>
      </c>
      <c r="AK8" s="214">
        <v>416.66</v>
      </c>
      <c r="AL8" s="214">
        <v>416.66</v>
      </c>
      <c r="AM8" s="214">
        <v>416.66</v>
      </c>
      <c r="AN8" s="214">
        <v>416.66</v>
      </c>
      <c r="AO8" s="214">
        <v>416.66</v>
      </c>
      <c r="AP8" s="16"/>
      <c r="AQ8" s="16"/>
      <c r="AR8" s="16"/>
      <c r="AS8" s="258"/>
      <c r="AT8" s="704"/>
      <c r="AU8" s="705"/>
      <c r="AV8" s="706"/>
    </row>
    <row r="9" spans="1:537" s="1" customFormat="1" ht="60.75" customHeight="1" thickBot="1" x14ac:dyDescent="0.3">
      <c r="A9" s="272">
        <v>3</v>
      </c>
      <c r="B9" s="272" t="s">
        <v>212</v>
      </c>
      <c r="C9" s="277" t="s">
        <v>417</v>
      </c>
      <c r="D9" s="220" t="s">
        <v>213</v>
      </c>
      <c r="E9" s="121" t="s">
        <v>421</v>
      </c>
      <c r="F9" s="121" t="s">
        <v>427</v>
      </c>
      <c r="G9" s="277" t="s">
        <v>99</v>
      </c>
      <c r="H9" s="277" t="s">
        <v>214</v>
      </c>
      <c r="I9" s="295" t="s">
        <v>203</v>
      </c>
      <c r="J9" s="293" t="s">
        <v>215</v>
      </c>
      <c r="K9" s="289" t="s">
        <v>216</v>
      </c>
      <c r="L9" s="5"/>
      <c r="M9" s="5" t="s">
        <v>217</v>
      </c>
      <c r="N9" s="215">
        <v>5000</v>
      </c>
      <c r="O9" s="5"/>
      <c r="P9" s="215">
        <v>5000</v>
      </c>
      <c r="Q9" s="5"/>
      <c r="R9" s="213">
        <v>8.3299999999999999E-2</v>
      </c>
      <c r="S9" s="213">
        <v>8.3299999999999999E-2</v>
      </c>
      <c r="T9" s="213">
        <v>8.3299999999999999E-2</v>
      </c>
      <c r="U9" s="213">
        <v>8.3299999999999999E-2</v>
      </c>
      <c r="V9" s="213">
        <v>8.3299999999999999E-2</v>
      </c>
      <c r="W9" s="213">
        <v>8.3299999999999999E-2</v>
      </c>
      <c r="X9" s="213">
        <v>8.3299999999999999E-2</v>
      </c>
      <c r="Y9" s="213">
        <v>8.3299999999999999E-2</v>
      </c>
      <c r="Z9" s="213">
        <v>8.3299999999999999E-2</v>
      </c>
      <c r="AA9" s="213">
        <v>8.3299999999999999E-2</v>
      </c>
      <c r="AB9" s="213">
        <v>8.3299999999999999E-2</v>
      </c>
      <c r="AC9" s="213">
        <v>8.3299999999999999E-2</v>
      </c>
      <c r="AD9" s="214">
        <v>416.66</v>
      </c>
      <c r="AE9" s="214">
        <v>416.66</v>
      </c>
      <c r="AF9" s="214">
        <v>416.66</v>
      </c>
      <c r="AG9" s="214">
        <v>416.66</v>
      </c>
      <c r="AH9" s="214">
        <v>416.66</v>
      </c>
      <c r="AI9" s="214">
        <v>416.66</v>
      </c>
      <c r="AJ9" s="214">
        <v>416.66</v>
      </c>
      <c r="AK9" s="214">
        <v>416.66</v>
      </c>
      <c r="AL9" s="214">
        <v>416.66</v>
      </c>
      <c r="AM9" s="214">
        <v>416.66</v>
      </c>
      <c r="AN9" s="214">
        <v>416.66</v>
      </c>
      <c r="AO9" s="214">
        <v>416.66</v>
      </c>
      <c r="AP9" s="16"/>
      <c r="AQ9" s="16"/>
      <c r="AR9" s="16"/>
      <c r="AS9" s="258"/>
      <c r="AT9" s="704"/>
      <c r="AU9" s="705"/>
      <c r="AV9" s="706"/>
    </row>
    <row r="10" spans="1:537" s="1" customFormat="1" ht="52.5" customHeight="1" x14ac:dyDescent="0.25">
      <c r="A10" s="272">
        <v>4</v>
      </c>
      <c r="B10" s="272"/>
      <c r="C10" s="277"/>
      <c r="D10" s="220" t="s">
        <v>218</v>
      </c>
      <c r="E10" s="282" t="s">
        <v>219</v>
      </c>
      <c r="F10" s="283" t="s">
        <v>220</v>
      </c>
      <c r="G10" s="277" t="s">
        <v>201</v>
      </c>
      <c r="H10" s="277" t="s">
        <v>221</v>
      </c>
      <c r="I10" s="295" t="s">
        <v>203</v>
      </c>
      <c r="J10" s="293" t="s">
        <v>222</v>
      </c>
      <c r="K10" s="297" t="s">
        <v>223</v>
      </c>
      <c r="L10" s="216"/>
      <c r="M10" s="216" t="s">
        <v>224</v>
      </c>
      <c r="N10" s="217">
        <v>30000</v>
      </c>
      <c r="O10" s="218"/>
      <c r="P10" s="217">
        <v>30000</v>
      </c>
      <c r="Q10" s="5"/>
      <c r="R10" s="213">
        <v>8.3299999999999999E-2</v>
      </c>
      <c r="S10" s="213">
        <v>8.3299999999999999E-2</v>
      </c>
      <c r="T10" s="213">
        <v>8.3299999999999999E-2</v>
      </c>
      <c r="U10" s="213">
        <v>8.3299999999999999E-2</v>
      </c>
      <c r="V10" s="213">
        <v>8.3299999999999999E-2</v>
      </c>
      <c r="W10" s="213">
        <v>8.3299999999999999E-2</v>
      </c>
      <c r="X10" s="213">
        <v>8.3299999999999999E-2</v>
      </c>
      <c r="Y10" s="213">
        <v>8.3299999999999999E-2</v>
      </c>
      <c r="Z10" s="213">
        <v>8.3299999999999999E-2</v>
      </c>
      <c r="AA10" s="213">
        <v>8.3299999999999999E-2</v>
      </c>
      <c r="AB10" s="213">
        <v>8.3299999999999999E-2</v>
      </c>
      <c r="AC10" s="213">
        <v>8.3299999999999999E-2</v>
      </c>
      <c r="AD10" s="214">
        <v>2500</v>
      </c>
      <c r="AE10" s="214">
        <v>2500</v>
      </c>
      <c r="AF10" s="214">
        <v>2500</v>
      </c>
      <c r="AG10" s="214">
        <v>2500</v>
      </c>
      <c r="AH10" s="214">
        <v>2500</v>
      </c>
      <c r="AI10" s="214">
        <v>2500</v>
      </c>
      <c r="AJ10" s="214">
        <v>2500</v>
      </c>
      <c r="AK10" s="214">
        <v>2500</v>
      </c>
      <c r="AL10" s="214">
        <v>2500</v>
      </c>
      <c r="AM10" s="214">
        <v>2500</v>
      </c>
      <c r="AN10" s="214">
        <v>2500</v>
      </c>
      <c r="AO10" s="214">
        <v>2500</v>
      </c>
      <c r="AP10" s="16"/>
      <c r="AQ10" s="16"/>
      <c r="AR10" s="16"/>
      <c r="AS10" s="258"/>
      <c r="AT10" s="704"/>
      <c r="AU10" s="705"/>
      <c r="AV10" s="706"/>
    </row>
    <row r="11" spans="1:537" s="1" customFormat="1" ht="76.5" customHeight="1" x14ac:dyDescent="0.25">
      <c r="A11" s="272">
        <v>5</v>
      </c>
      <c r="B11" s="272"/>
      <c r="C11" s="277"/>
      <c r="D11" s="220" t="s">
        <v>225</v>
      </c>
      <c r="E11" s="283" t="s">
        <v>226</v>
      </c>
      <c r="F11" s="283" t="s">
        <v>220</v>
      </c>
      <c r="G11" s="277" t="s">
        <v>21</v>
      </c>
      <c r="H11" s="277" t="s">
        <v>227</v>
      </c>
      <c r="I11" s="295" t="s">
        <v>228</v>
      </c>
      <c r="J11" s="293" t="s">
        <v>229</v>
      </c>
      <c r="K11" s="289" t="s">
        <v>230</v>
      </c>
      <c r="L11" s="5" t="s">
        <v>231</v>
      </c>
      <c r="M11" s="17" t="s">
        <v>232</v>
      </c>
      <c r="N11" s="219">
        <v>160398</v>
      </c>
      <c r="O11" s="17"/>
      <c r="P11" s="219">
        <v>160398</v>
      </c>
      <c r="Q11" s="5"/>
      <c r="R11" s="213">
        <v>8.3299999999999999E-2</v>
      </c>
      <c r="S11" s="213">
        <v>8.3299999999999999E-2</v>
      </c>
      <c r="T11" s="213">
        <v>8.3299999999999999E-2</v>
      </c>
      <c r="U11" s="213">
        <v>8.3299999999999999E-2</v>
      </c>
      <c r="V11" s="213">
        <v>8.3299999999999999E-2</v>
      </c>
      <c r="W11" s="213">
        <v>8.3299999999999999E-2</v>
      </c>
      <c r="X11" s="213">
        <v>8.3299999999999999E-2</v>
      </c>
      <c r="Y11" s="213">
        <v>8.3299999999999999E-2</v>
      </c>
      <c r="Z11" s="213">
        <v>8.3299999999999999E-2</v>
      </c>
      <c r="AA11" s="213">
        <v>8.3299999999999999E-2</v>
      </c>
      <c r="AB11" s="213">
        <v>8.3299999999999999E-2</v>
      </c>
      <c r="AC11" s="213">
        <v>8.3299999999999999E-2</v>
      </c>
      <c r="AD11" s="214">
        <v>13366.5</v>
      </c>
      <c r="AE11" s="214">
        <v>13366.5</v>
      </c>
      <c r="AF11" s="214">
        <v>13366.5</v>
      </c>
      <c r="AG11" s="214">
        <v>13366.5</v>
      </c>
      <c r="AH11" s="214">
        <v>13366.5</v>
      </c>
      <c r="AI11" s="214">
        <v>13366.5</v>
      </c>
      <c r="AJ11" s="214">
        <v>13366.5</v>
      </c>
      <c r="AK11" s="214">
        <v>13366.5</v>
      </c>
      <c r="AL11" s="214">
        <v>13366.5</v>
      </c>
      <c r="AM11" s="214">
        <v>13366.5</v>
      </c>
      <c r="AN11" s="214">
        <v>13366.5</v>
      </c>
      <c r="AO11" s="214">
        <v>13366.5</v>
      </c>
      <c r="AP11" s="16"/>
      <c r="AQ11" s="16"/>
      <c r="AR11" s="16"/>
      <c r="AS11" s="258"/>
      <c r="AT11" s="704"/>
      <c r="AU11" s="705"/>
      <c r="AV11" s="706"/>
    </row>
    <row r="12" spans="1:537" s="1" customFormat="1" ht="57" customHeight="1" x14ac:dyDescent="0.25">
      <c r="A12" s="272">
        <v>6</v>
      </c>
      <c r="B12" s="272"/>
      <c r="C12" s="277"/>
      <c r="D12" s="279" t="s">
        <v>233</v>
      </c>
      <c r="E12" s="121" t="s">
        <v>234</v>
      </c>
      <c r="F12" s="121" t="s">
        <v>235</v>
      </c>
      <c r="G12" s="277" t="s">
        <v>21</v>
      </c>
      <c r="H12" s="277" t="s">
        <v>236</v>
      </c>
      <c r="I12" s="295" t="s">
        <v>237</v>
      </c>
      <c r="J12" s="293" t="s">
        <v>238</v>
      </c>
      <c r="K12" s="289" t="s">
        <v>230</v>
      </c>
      <c r="L12" s="5" t="s">
        <v>239</v>
      </c>
      <c r="M12" s="5" t="s">
        <v>240</v>
      </c>
      <c r="N12" s="215">
        <v>50000</v>
      </c>
      <c r="O12" s="5"/>
      <c r="P12" s="215">
        <v>50000</v>
      </c>
      <c r="Q12" s="5" t="s">
        <v>430</v>
      </c>
      <c r="R12" s="213">
        <v>8.3299999999999999E-2</v>
      </c>
      <c r="S12" s="213">
        <v>8.3299999999999999E-2</v>
      </c>
      <c r="T12" s="213">
        <v>8.3299999999999999E-2</v>
      </c>
      <c r="U12" s="213">
        <v>8.3299999999999999E-2</v>
      </c>
      <c r="V12" s="213">
        <v>8.3299999999999999E-2</v>
      </c>
      <c r="W12" s="213">
        <v>8.3299999999999999E-2</v>
      </c>
      <c r="X12" s="213">
        <v>8.3299999999999999E-2</v>
      </c>
      <c r="Y12" s="213">
        <v>8.3299999999999999E-2</v>
      </c>
      <c r="Z12" s="213">
        <v>8.3299999999999999E-2</v>
      </c>
      <c r="AA12" s="213">
        <v>8.3299999999999999E-2</v>
      </c>
      <c r="AB12" s="213">
        <v>8.3299999999999999E-2</v>
      </c>
      <c r="AC12" s="213">
        <v>8.3299999999999999E-2</v>
      </c>
      <c r="AD12" s="214">
        <v>4166.66</v>
      </c>
      <c r="AE12" s="214">
        <v>4166.66</v>
      </c>
      <c r="AF12" s="214">
        <v>4166.66</v>
      </c>
      <c r="AG12" s="214">
        <v>4166.66</v>
      </c>
      <c r="AH12" s="214">
        <v>4166.66</v>
      </c>
      <c r="AI12" s="214">
        <v>4166.66</v>
      </c>
      <c r="AJ12" s="214">
        <v>4166.66</v>
      </c>
      <c r="AK12" s="214">
        <v>4166.66</v>
      </c>
      <c r="AL12" s="214">
        <v>4166.66</v>
      </c>
      <c r="AM12" s="214">
        <v>4166.66</v>
      </c>
      <c r="AN12" s="214">
        <v>4166.66</v>
      </c>
      <c r="AO12" s="214">
        <v>4166.66</v>
      </c>
      <c r="AP12" s="16"/>
      <c r="AQ12" s="16"/>
      <c r="AR12" s="16"/>
      <c r="AS12" s="258"/>
      <c r="AT12" s="704"/>
      <c r="AU12" s="705"/>
      <c r="AV12" s="706"/>
    </row>
    <row r="13" spans="1:537" s="1" customFormat="1" ht="106.5" customHeight="1" x14ac:dyDescent="0.25">
      <c r="A13" s="272">
        <v>7</v>
      </c>
      <c r="B13" s="274" t="s">
        <v>241</v>
      </c>
      <c r="C13" s="277" t="s">
        <v>418</v>
      </c>
      <c r="D13" s="220" t="s">
        <v>242</v>
      </c>
      <c r="E13" s="121" t="s">
        <v>243</v>
      </c>
      <c r="F13" s="121" t="s">
        <v>235</v>
      </c>
      <c r="G13" s="277" t="s">
        <v>18</v>
      </c>
      <c r="H13" s="291" t="s">
        <v>244</v>
      </c>
      <c r="I13" s="295" t="s">
        <v>237</v>
      </c>
      <c r="J13" s="300" t="s">
        <v>245</v>
      </c>
      <c r="K13" s="289" t="s">
        <v>230</v>
      </c>
      <c r="L13" s="92" t="s">
        <v>19</v>
      </c>
      <c r="M13" s="92" t="s">
        <v>246</v>
      </c>
      <c r="N13" s="221">
        <v>161575.07999999999</v>
      </c>
      <c r="O13" s="94"/>
      <c r="P13" s="221">
        <v>161575.07999999999</v>
      </c>
      <c r="Q13" s="5" t="s">
        <v>430</v>
      </c>
      <c r="R13" s="17"/>
      <c r="S13" s="17"/>
      <c r="T13" s="17"/>
      <c r="U13" s="222">
        <v>0.4</v>
      </c>
      <c r="V13" s="222">
        <v>0.3</v>
      </c>
      <c r="W13" s="222">
        <v>0.3</v>
      </c>
      <c r="X13" s="223"/>
      <c r="Y13" s="223"/>
      <c r="Z13" s="223"/>
      <c r="AA13" s="223"/>
      <c r="AB13" s="223"/>
      <c r="AC13" s="224"/>
      <c r="AD13" s="17"/>
      <c r="AE13" s="17"/>
      <c r="AF13" s="17"/>
      <c r="AG13" s="225">
        <f>U13*P13</f>
        <v>64630.031999999999</v>
      </c>
      <c r="AH13" s="226">
        <f>V13*P13</f>
        <v>48472.523999999998</v>
      </c>
      <c r="AI13" s="226">
        <f>W13*P13</f>
        <v>48472.523999999998</v>
      </c>
      <c r="AJ13" s="226"/>
      <c r="AK13" s="226"/>
      <c r="AL13" s="226"/>
      <c r="AM13" s="226"/>
      <c r="AN13" s="226"/>
      <c r="AO13" s="226"/>
      <c r="AP13" s="17"/>
      <c r="AQ13" s="17"/>
      <c r="AR13" s="17"/>
      <c r="AS13" s="228"/>
      <c r="AT13" s="704"/>
      <c r="AU13" s="705"/>
      <c r="AV13" s="706"/>
    </row>
    <row r="14" spans="1:537" s="1" customFormat="1" ht="108" customHeight="1" x14ac:dyDescent="0.25">
      <c r="A14" s="272">
        <v>8</v>
      </c>
      <c r="B14" s="272" t="s">
        <v>212</v>
      </c>
      <c r="C14" s="277" t="s">
        <v>418</v>
      </c>
      <c r="D14" s="220" t="s">
        <v>247</v>
      </c>
      <c r="E14" s="121" t="s">
        <v>243</v>
      </c>
      <c r="F14" s="121" t="s">
        <v>235</v>
      </c>
      <c r="G14" s="277" t="s">
        <v>18</v>
      </c>
      <c r="H14" s="291" t="s">
        <v>244</v>
      </c>
      <c r="I14" s="295" t="s">
        <v>237</v>
      </c>
      <c r="J14" s="300" t="s">
        <v>245</v>
      </c>
      <c r="K14" s="289" t="s">
        <v>230</v>
      </c>
      <c r="L14" s="92" t="s">
        <v>19</v>
      </c>
      <c r="M14" s="92" t="s">
        <v>246</v>
      </c>
      <c r="N14" s="94">
        <v>98727.42</v>
      </c>
      <c r="O14" s="94"/>
      <c r="P14" s="94">
        <v>98727.42</v>
      </c>
      <c r="Q14" s="5" t="s">
        <v>430</v>
      </c>
      <c r="R14" s="223"/>
      <c r="S14" s="223"/>
      <c r="T14" s="17"/>
      <c r="U14" s="222">
        <v>0.4</v>
      </c>
      <c r="V14" s="222">
        <v>0.3</v>
      </c>
      <c r="W14" s="222">
        <v>0.3</v>
      </c>
      <c r="X14" s="17"/>
      <c r="Y14" s="17"/>
      <c r="Z14" s="17"/>
      <c r="AA14" s="17"/>
      <c r="AB14" s="223"/>
      <c r="AC14" s="227"/>
      <c r="AD14" s="225"/>
      <c r="AE14" s="226"/>
      <c r="AF14" s="23"/>
      <c r="AG14" s="226">
        <f>U14*P14</f>
        <v>39490.968000000001</v>
      </c>
      <c r="AH14" s="226">
        <f>V14*P14</f>
        <v>29618.225999999999</v>
      </c>
      <c r="AI14" s="226">
        <f>W14*P14</f>
        <v>29618.225999999999</v>
      </c>
      <c r="AJ14" s="226"/>
      <c r="AK14" s="226"/>
      <c r="AL14" s="226"/>
      <c r="AM14" s="226"/>
      <c r="AN14" s="226"/>
      <c r="AO14" s="226"/>
      <c r="AP14" s="17"/>
      <c r="AQ14" s="17"/>
      <c r="AR14" s="17"/>
      <c r="AS14" s="228"/>
      <c r="AT14" s="704"/>
      <c r="AU14" s="705"/>
      <c r="AV14" s="706"/>
    </row>
    <row r="15" spans="1:537" s="1" customFormat="1" ht="84" customHeight="1" x14ac:dyDescent="0.25">
      <c r="A15" s="272">
        <v>9</v>
      </c>
      <c r="B15" s="274" t="s">
        <v>241</v>
      </c>
      <c r="C15" s="277" t="s">
        <v>418</v>
      </c>
      <c r="D15" s="220" t="s">
        <v>248</v>
      </c>
      <c r="E15" s="121" t="s">
        <v>243</v>
      </c>
      <c r="F15" s="121" t="s">
        <v>235</v>
      </c>
      <c r="G15" s="277" t="s">
        <v>18</v>
      </c>
      <c r="H15" s="291" t="s">
        <v>244</v>
      </c>
      <c r="I15" s="295" t="s">
        <v>237</v>
      </c>
      <c r="J15" s="300" t="s">
        <v>245</v>
      </c>
      <c r="K15" s="289" t="s">
        <v>230</v>
      </c>
      <c r="L15" s="92" t="s">
        <v>19</v>
      </c>
      <c r="M15" s="92" t="s">
        <v>246</v>
      </c>
      <c r="N15" s="94">
        <v>120448.8</v>
      </c>
      <c r="O15" s="94"/>
      <c r="P15" s="94">
        <v>120448.8</v>
      </c>
      <c r="Q15" s="5" t="s">
        <v>430</v>
      </c>
      <c r="R15" s="223"/>
      <c r="S15" s="223"/>
      <c r="T15" s="223"/>
      <c r="U15" s="222">
        <v>0.4</v>
      </c>
      <c r="V15" s="222">
        <v>0.3</v>
      </c>
      <c r="W15" s="222">
        <v>0.3</v>
      </c>
      <c r="X15" s="17"/>
      <c r="Y15" s="17"/>
      <c r="Z15" s="17"/>
      <c r="AA15" s="23"/>
      <c r="AB15" s="228"/>
      <c r="AC15" s="36"/>
      <c r="AD15" s="225"/>
      <c r="AE15" s="226"/>
      <c r="AF15" s="226"/>
      <c r="AG15" s="226">
        <f>U15*P15</f>
        <v>48179.520000000004</v>
      </c>
      <c r="AH15" s="226">
        <f>V15*P15</f>
        <v>36134.639999999999</v>
      </c>
      <c r="AI15" s="226">
        <f>W15*P15</f>
        <v>36134.639999999999</v>
      </c>
      <c r="AJ15" s="23"/>
      <c r="AK15" s="226"/>
      <c r="AL15" s="226"/>
      <c r="AM15" s="226"/>
      <c r="AN15" s="226"/>
      <c r="AO15" s="226"/>
      <c r="AP15" s="17"/>
      <c r="AQ15" s="17"/>
      <c r="AR15" s="17"/>
      <c r="AS15" s="228"/>
      <c r="AT15" s="704"/>
      <c r="AU15" s="705"/>
      <c r="AV15" s="706"/>
    </row>
    <row r="16" spans="1:537" s="1" customFormat="1" ht="57.75" customHeight="1" x14ac:dyDescent="0.25">
      <c r="A16" s="272">
        <v>10</v>
      </c>
      <c r="B16" s="274" t="s">
        <v>241</v>
      </c>
      <c r="C16" s="277" t="s">
        <v>418</v>
      </c>
      <c r="D16" s="220" t="s">
        <v>249</v>
      </c>
      <c r="E16" s="121" t="s">
        <v>243</v>
      </c>
      <c r="F16" s="121" t="s">
        <v>235</v>
      </c>
      <c r="G16" s="277" t="s">
        <v>18</v>
      </c>
      <c r="H16" s="291" t="s">
        <v>244</v>
      </c>
      <c r="I16" s="295" t="s">
        <v>237</v>
      </c>
      <c r="J16" s="300" t="s">
        <v>245</v>
      </c>
      <c r="K16" s="289" t="s">
        <v>230</v>
      </c>
      <c r="L16" s="92" t="s">
        <v>19</v>
      </c>
      <c r="M16" s="92" t="s">
        <v>246</v>
      </c>
      <c r="N16" s="229">
        <v>159250.32999999999</v>
      </c>
      <c r="O16" s="94"/>
      <c r="P16" s="229">
        <v>159250.32999999999</v>
      </c>
      <c r="Q16" s="5" t="s">
        <v>430</v>
      </c>
      <c r="R16" s="223"/>
      <c r="S16" s="223"/>
      <c r="T16" s="223"/>
      <c r="U16" s="223"/>
      <c r="V16" s="223"/>
      <c r="W16" s="223"/>
      <c r="X16" s="222">
        <v>0.4</v>
      </c>
      <c r="Y16" s="222">
        <v>0.3</v>
      </c>
      <c r="Z16" s="222">
        <v>0.3</v>
      </c>
      <c r="AA16" s="223"/>
      <c r="AB16" s="223"/>
      <c r="AC16" s="230"/>
      <c r="AD16" s="225"/>
      <c r="AE16" s="17"/>
      <c r="AF16" s="23"/>
      <c r="AG16" s="17"/>
      <c r="AH16" s="226"/>
      <c r="AI16" s="231"/>
      <c r="AJ16" s="226">
        <f>X16*P16</f>
        <v>63700.131999999998</v>
      </c>
      <c r="AK16" s="226">
        <f>Y16*P16</f>
        <v>47775.098999999995</v>
      </c>
      <c r="AL16" s="226">
        <f>Z16*P16</f>
        <v>47775.098999999995</v>
      </c>
      <c r="AM16" s="226"/>
      <c r="AN16" s="226"/>
      <c r="AO16" s="226"/>
      <c r="AP16" s="17"/>
      <c r="AQ16" s="17"/>
      <c r="AR16" s="17"/>
      <c r="AS16" s="228"/>
      <c r="AT16" s="704"/>
      <c r="AU16" s="705"/>
      <c r="AV16" s="706"/>
    </row>
    <row r="17" spans="1:48" s="1" customFormat="1" ht="86.25" customHeight="1" thickBot="1" x14ac:dyDescent="0.3">
      <c r="A17" s="272">
        <v>11</v>
      </c>
      <c r="B17" s="272" t="s">
        <v>212</v>
      </c>
      <c r="C17" s="277" t="s">
        <v>418</v>
      </c>
      <c r="D17" s="220" t="s">
        <v>250</v>
      </c>
      <c r="E17" s="121" t="s">
        <v>243</v>
      </c>
      <c r="F17" s="121" t="s">
        <v>235</v>
      </c>
      <c r="G17" s="277" t="s">
        <v>18</v>
      </c>
      <c r="H17" s="291" t="s">
        <v>244</v>
      </c>
      <c r="I17" s="295" t="s">
        <v>237</v>
      </c>
      <c r="J17" s="300" t="s">
        <v>245</v>
      </c>
      <c r="K17" s="289" t="s">
        <v>230</v>
      </c>
      <c r="L17" s="92" t="s">
        <v>19</v>
      </c>
      <c r="M17" s="92" t="s">
        <v>246</v>
      </c>
      <c r="N17" s="112">
        <v>90745.25</v>
      </c>
      <c r="O17" s="112"/>
      <c r="P17" s="112">
        <v>90745.25</v>
      </c>
      <c r="Q17" s="5" t="s">
        <v>430</v>
      </c>
      <c r="R17" s="232"/>
      <c r="S17" s="232"/>
      <c r="T17" s="232"/>
      <c r="U17" s="222">
        <v>0.4</v>
      </c>
      <c r="V17" s="222">
        <v>0.3</v>
      </c>
      <c r="W17" s="222">
        <v>0.3</v>
      </c>
      <c r="X17" s="232"/>
      <c r="Y17" s="232"/>
      <c r="Z17" s="232"/>
      <c r="AA17" s="17"/>
      <c r="AB17" s="228"/>
      <c r="AC17" s="36"/>
      <c r="AD17" s="233"/>
      <c r="AE17" s="234"/>
      <c r="AF17" s="234"/>
      <c r="AG17" s="234">
        <f>U17*P17</f>
        <v>36298.1</v>
      </c>
      <c r="AH17" s="234">
        <f>V17*P17</f>
        <v>27223.575000000001</v>
      </c>
      <c r="AI17" s="234">
        <f>W17*P17</f>
        <v>27223.575000000001</v>
      </c>
      <c r="AJ17" s="234"/>
      <c r="AK17" s="234"/>
      <c r="AL17" s="234"/>
      <c r="AM17" s="23"/>
      <c r="AN17" s="23"/>
      <c r="AO17" s="23"/>
      <c r="AP17" s="27"/>
      <c r="AQ17" s="27"/>
      <c r="AR17" s="27"/>
      <c r="AS17" s="259"/>
      <c r="AT17" s="704"/>
      <c r="AU17" s="705"/>
      <c r="AV17" s="706"/>
    </row>
    <row r="18" spans="1:48" s="1" customFormat="1" ht="51.75" customHeight="1" x14ac:dyDescent="0.25">
      <c r="A18" s="272">
        <v>12</v>
      </c>
      <c r="B18" s="272" t="s">
        <v>251</v>
      </c>
      <c r="C18" s="277" t="s">
        <v>252</v>
      </c>
      <c r="D18" s="279" t="s">
        <v>253</v>
      </c>
      <c r="E18" s="284" t="s">
        <v>254</v>
      </c>
      <c r="F18" s="283" t="s">
        <v>255</v>
      </c>
      <c r="G18" s="277" t="s">
        <v>99</v>
      </c>
      <c r="H18" s="291" t="s">
        <v>256</v>
      </c>
      <c r="I18" s="295" t="s">
        <v>257</v>
      </c>
      <c r="J18" s="300" t="s">
        <v>258</v>
      </c>
      <c r="K18" s="288"/>
      <c r="L18" s="160"/>
      <c r="M18" s="235" t="s">
        <v>259</v>
      </c>
      <c r="N18" s="236">
        <v>20000</v>
      </c>
      <c r="O18" s="16"/>
      <c r="P18" s="236">
        <v>20000</v>
      </c>
      <c r="Q18" s="160" t="s">
        <v>260</v>
      </c>
      <c r="R18" s="213">
        <v>8.3299999999999999E-2</v>
      </c>
      <c r="S18" s="213">
        <v>8.3299999999999999E-2</v>
      </c>
      <c r="T18" s="213">
        <v>8.3299999999999999E-2</v>
      </c>
      <c r="U18" s="213">
        <v>8.3299999999999999E-2</v>
      </c>
      <c r="V18" s="213">
        <v>8.3299999999999999E-2</v>
      </c>
      <c r="W18" s="213">
        <v>8.3299999999999999E-2</v>
      </c>
      <c r="X18" s="213">
        <v>8.3299999999999999E-2</v>
      </c>
      <c r="Y18" s="213">
        <v>8.3299999999999999E-2</v>
      </c>
      <c r="Z18" s="213">
        <v>8.3299999999999999E-2</v>
      </c>
      <c r="AA18" s="213">
        <v>8.3299999999999999E-2</v>
      </c>
      <c r="AB18" s="213">
        <v>8.3299999999999999E-2</v>
      </c>
      <c r="AC18" s="237">
        <v>8.3299999999999999E-2</v>
      </c>
      <c r="AD18" s="238">
        <v>1666.66</v>
      </c>
      <c r="AE18" s="238">
        <v>1666.66</v>
      </c>
      <c r="AF18" s="238">
        <v>1666.66</v>
      </c>
      <c r="AG18" s="238">
        <v>1666.66</v>
      </c>
      <c r="AH18" s="238">
        <v>1666.66</v>
      </c>
      <c r="AI18" s="238">
        <v>1666.66</v>
      </c>
      <c r="AJ18" s="238">
        <v>1666.66</v>
      </c>
      <c r="AK18" s="238">
        <v>1666.66</v>
      </c>
      <c r="AL18" s="238">
        <v>1666.66</v>
      </c>
      <c r="AM18" s="238">
        <v>1666.66</v>
      </c>
      <c r="AN18" s="238">
        <v>1666.66</v>
      </c>
      <c r="AO18" s="238">
        <v>1666.66</v>
      </c>
      <c r="AP18" s="17"/>
      <c r="AQ18" s="17"/>
      <c r="AR18" s="17"/>
      <c r="AS18" s="228"/>
      <c r="AT18" s="704"/>
      <c r="AU18" s="705"/>
      <c r="AV18" s="706"/>
    </row>
    <row r="19" spans="1:48" s="1" customFormat="1" ht="47.25" customHeight="1" x14ac:dyDescent="0.25">
      <c r="A19" s="272">
        <v>13</v>
      </c>
      <c r="B19" s="272"/>
      <c r="C19" s="277"/>
      <c r="D19" s="220" t="s">
        <v>261</v>
      </c>
      <c r="E19" s="285" t="s">
        <v>262</v>
      </c>
      <c r="F19" s="283" t="s">
        <v>263</v>
      </c>
      <c r="G19" s="277" t="s">
        <v>99</v>
      </c>
      <c r="H19" s="291" t="s">
        <v>264</v>
      </c>
      <c r="I19" s="295" t="s">
        <v>265</v>
      </c>
      <c r="J19" s="300" t="s">
        <v>266</v>
      </c>
      <c r="K19" s="298" t="s">
        <v>267</v>
      </c>
      <c r="L19" s="160"/>
      <c r="M19" s="16"/>
      <c r="N19" s="236">
        <v>13000</v>
      </c>
      <c r="O19" s="16"/>
      <c r="P19" s="236">
        <v>13000</v>
      </c>
      <c r="Q19" s="160" t="s">
        <v>268</v>
      </c>
      <c r="R19" s="213">
        <v>8.3299999999999999E-2</v>
      </c>
      <c r="S19" s="213">
        <v>8.3299999999999999E-2</v>
      </c>
      <c r="T19" s="213">
        <v>8.3299999999999999E-2</v>
      </c>
      <c r="U19" s="213">
        <v>8.3299999999999999E-2</v>
      </c>
      <c r="V19" s="213">
        <v>8.3299999999999999E-2</v>
      </c>
      <c r="W19" s="213">
        <v>8.3299999999999999E-2</v>
      </c>
      <c r="X19" s="213">
        <v>8.3299999999999999E-2</v>
      </c>
      <c r="Y19" s="213">
        <v>8.3299999999999999E-2</v>
      </c>
      <c r="Z19" s="213">
        <v>8.3299999999999999E-2</v>
      </c>
      <c r="AA19" s="213">
        <v>8.3299999999999999E-2</v>
      </c>
      <c r="AB19" s="213">
        <v>8.3299999999999999E-2</v>
      </c>
      <c r="AC19" s="239">
        <v>8.3299999999999999E-2</v>
      </c>
      <c r="AD19" s="238">
        <v>1083.33</v>
      </c>
      <c r="AE19" s="238">
        <v>1083.33</v>
      </c>
      <c r="AF19" s="238">
        <v>1083.33</v>
      </c>
      <c r="AG19" s="238">
        <v>1083.33</v>
      </c>
      <c r="AH19" s="238">
        <v>1083.33</v>
      </c>
      <c r="AI19" s="238">
        <v>1083.33</v>
      </c>
      <c r="AJ19" s="238">
        <v>1083.33</v>
      </c>
      <c r="AK19" s="238">
        <v>1083.33</v>
      </c>
      <c r="AL19" s="238">
        <v>1083.33</v>
      </c>
      <c r="AM19" s="238">
        <v>1083.33</v>
      </c>
      <c r="AN19" s="238">
        <v>1083.33</v>
      </c>
      <c r="AO19" s="238">
        <v>1083.33</v>
      </c>
      <c r="AP19" s="17"/>
      <c r="AQ19" s="17"/>
      <c r="AR19" s="17"/>
      <c r="AS19" s="228"/>
      <c r="AT19" s="704"/>
      <c r="AU19" s="705"/>
      <c r="AV19" s="706"/>
    </row>
    <row r="20" spans="1:48" s="1" customFormat="1" ht="55.5" customHeight="1" x14ac:dyDescent="0.25">
      <c r="A20" s="272">
        <v>14</v>
      </c>
      <c r="B20" s="272"/>
      <c r="C20" s="277"/>
      <c r="D20" s="279" t="s">
        <v>269</v>
      </c>
      <c r="E20" s="121" t="s">
        <v>270</v>
      </c>
      <c r="F20" s="121" t="s">
        <v>271</v>
      </c>
      <c r="G20" s="277" t="s">
        <v>424</v>
      </c>
      <c r="H20" s="277" t="s">
        <v>272</v>
      </c>
      <c r="I20" s="295" t="s">
        <v>273</v>
      </c>
      <c r="J20" s="300" t="s">
        <v>274</v>
      </c>
      <c r="K20" s="289" t="s">
        <v>275</v>
      </c>
      <c r="L20" s="5"/>
      <c r="M20" s="5"/>
      <c r="N20" s="215">
        <v>48000</v>
      </c>
      <c r="O20" s="5"/>
      <c r="P20" s="215">
        <v>48000</v>
      </c>
      <c r="Q20" s="5" t="s">
        <v>276</v>
      </c>
      <c r="R20" s="223"/>
      <c r="S20" s="223"/>
      <c r="T20" s="223"/>
      <c r="U20" s="222">
        <v>0.4</v>
      </c>
      <c r="V20" s="222">
        <v>0.3</v>
      </c>
      <c r="W20" s="222">
        <v>0.3</v>
      </c>
      <c r="X20" s="223"/>
      <c r="Y20" s="223"/>
      <c r="Z20" s="223"/>
      <c r="AA20" s="223"/>
      <c r="AB20" s="223"/>
      <c r="AC20" s="224"/>
      <c r="AD20" s="238"/>
      <c r="AE20" s="238"/>
      <c r="AF20" s="238"/>
      <c r="AG20" s="238">
        <f>U20*P20</f>
        <v>19200</v>
      </c>
      <c r="AH20" s="238">
        <f>V20*P20</f>
        <v>14400</v>
      </c>
      <c r="AI20" s="238">
        <f>W20*P20</f>
        <v>14400</v>
      </c>
      <c r="AJ20" s="238"/>
      <c r="AK20" s="238"/>
      <c r="AL20" s="238"/>
      <c r="AM20" s="238"/>
      <c r="AN20" s="238"/>
      <c r="AO20" s="238"/>
      <c r="AP20" s="17"/>
      <c r="AQ20" s="17"/>
      <c r="AR20" s="17"/>
      <c r="AS20" s="228"/>
      <c r="AT20" s="704"/>
      <c r="AU20" s="705"/>
      <c r="AV20" s="706"/>
    </row>
    <row r="21" spans="1:48" s="1" customFormat="1" ht="45.75" customHeight="1" x14ac:dyDescent="0.25">
      <c r="A21" s="272">
        <v>15</v>
      </c>
      <c r="B21" s="272"/>
      <c r="C21" s="277"/>
      <c r="D21" s="280" t="s">
        <v>277</v>
      </c>
      <c r="E21" s="286" t="s">
        <v>278</v>
      </c>
      <c r="F21" s="286" t="s">
        <v>279</v>
      </c>
      <c r="G21" s="277" t="s">
        <v>99</v>
      </c>
      <c r="H21" s="277" t="s">
        <v>280</v>
      </c>
      <c r="I21" s="295" t="s">
        <v>281</v>
      </c>
      <c r="J21" s="300" t="s">
        <v>282</v>
      </c>
      <c r="K21" s="289" t="s">
        <v>283</v>
      </c>
      <c r="L21" s="5"/>
      <c r="M21" s="5" t="s">
        <v>284</v>
      </c>
      <c r="N21" s="215">
        <v>20000</v>
      </c>
      <c r="O21" s="5"/>
      <c r="P21" s="215">
        <v>20000</v>
      </c>
      <c r="Q21" s="5" t="s">
        <v>207</v>
      </c>
      <c r="R21" s="213">
        <v>8.3299999999999999E-2</v>
      </c>
      <c r="S21" s="213">
        <v>8.3299999999999999E-2</v>
      </c>
      <c r="T21" s="213">
        <v>8.3299999999999999E-2</v>
      </c>
      <c r="U21" s="213">
        <v>8.3299999999999999E-2</v>
      </c>
      <c r="V21" s="213">
        <v>8.3299999999999999E-2</v>
      </c>
      <c r="W21" s="213">
        <v>8.3299999999999999E-2</v>
      </c>
      <c r="X21" s="213">
        <v>8.3299999999999999E-2</v>
      </c>
      <c r="Y21" s="213">
        <v>8.3299999999999999E-2</v>
      </c>
      <c r="Z21" s="213">
        <v>8.3299999999999999E-2</v>
      </c>
      <c r="AA21" s="213">
        <v>8.3299999999999999E-2</v>
      </c>
      <c r="AB21" s="213">
        <v>8.3299999999999999E-2</v>
      </c>
      <c r="AC21" s="239">
        <v>8.3299999999999999E-2</v>
      </c>
      <c r="AD21" s="238">
        <f>20000/12</f>
        <v>1666.6666666666667</v>
      </c>
      <c r="AE21" s="238">
        <f t="shared" ref="AE21:AO22" si="0">20000/12</f>
        <v>1666.6666666666667</v>
      </c>
      <c r="AF21" s="238">
        <f t="shared" si="0"/>
        <v>1666.6666666666667</v>
      </c>
      <c r="AG21" s="238">
        <f t="shared" si="0"/>
        <v>1666.6666666666667</v>
      </c>
      <c r="AH21" s="238">
        <f t="shared" si="0"/>
        <v>1666.6666666666667</v>
      </c>
      <c r="AI21" s="238">
        <f t="shared" si="0"/>
        <v>1666.6666666666667</v>
      </c>
      <c r="AJ21" s="238">
        <f t="shared" si="0"/>
        <v>1666.6666666666667</v>
      </c>
      <c r="AK21" s="238">
        <f t="shared" si="0"/>
        <v>1666.6666666666667</v>
      </c>
      <c r="AL21" s="238">
        <f t="shared" si="0"/>
        <v>1666.6666666666667</v>
      </c>
      <c r="AM21" s="238">
        <f t="shared" si="0"/>
        <v>1666.6666666666667</v>
      </c>
      <c r="AN21" s="238">
        <f t="shared" si="0"/>
        <v>1666.6666666666667</v>
      </c>
      <c r="AO21" s="238">
        <f t="shared" si="0"/>
        <v>1666.6666666666667</v>
      </c>
      <c r="AP21" s="17"/>
      <c r="AQ21" s="17"/>
      <c r="AR21" s="17"/>
      <c r="AS21" s="228"/>
      <c r="AT21" s="704"/>
      <c r="AU21" s="705"/>
      <c r="AV21" s="706"/>
    </row>
    <row r="22" spans="1:48" s="1" customFormat="1" ht="42" customHeight="1" x14ac:dyDescent="0.25">
      <c r="A22" s="272">
        <v>16</v>
      </c>
      <c r="B22" s="272" t="s">
        <v>285</v>
      </c>
      <c r="C22" s="277" t="s">
        <v>417</v>
      </c>
      <c r="D22" s="280" t="s">
        <v>286</v>
      </c>
      <c r="E22" s="286" t="s">
        <v>287</v>
      </c>
      <c r="F22" s="286" t="s">
        <v>279</v>
      </c>
      <c r="G22" s="277" t="s">
        <v>99</v>
      </c>
      <c r="H22" s="277" t="s">
        <v>280</v>
      </c>
      <c r="I22" s="295" t="s">
        <v>281</v>
      </c>
      <c r="J22" s="300" t="s">
        <v>288</v>
      </c>
      <c r="K22" s="289" t="s">
        <v>283</v>
      </c>
      <c r="L22" s="5"/>
      <c r="M22" s="5" t="s">
        <v>217</v>
      </c>
      <c r="N22" s="215">
        <v>20000</v>
      </c>
      <c r="O22" s="5"/>
      <c r="P22" s="215">
        <v>20000</v>
      </c>
      <c r="Q22" s="5" t="s">
        <v>207</v>
      </c>
      <c r="R22" s="213">
        <v>8.3299999999999999E-2</v>
      </c>
      <c r="S22" s="213">
        <v>8.3299999999999999E-2</v>
      </c>
      <c r="T22" s="213">
        <v>8.3299999999999999E-2</v>
      </c>
      <c r="U22" s="213">
        <v>8.3299999999999999E-2</v>
      </c>
      <c r="V22" s="213">
        <v>8.3299999999999999E-2</v>
      </c>
      <c r="W22" s="213">
        <v>8.3299999999999999E-2</v>
      </c>
      <c r="X22" s="213">
        <v>8.3299999999999999E-2</v>
      </c>
      <c r="Y22" s="213">
        <v>8.3299999999999999E-2</v>
      </c>
      <c r="Z22" s="213">
        <v>8.3299999999999999E-2</v>
      </c>
      <c r="AA22" s="213">
        <v>8.3299999999999999E-2</v>
      </c>
      <c r="AB22" s="213">
        <v>8.3299999999999999E-2</v>
      </c>
      <c r="AC22" s="239">
        <v>8.3299999999999999E-2</v>
      </c>
      <c r="AD22" s="238">
        <f>20000/12</f>
        <v>1666.6666666666667</v>
      </c>
      <c r="AE22" s="238">
        <f t="shared" si="0"/>
        <v>1666.6666666666667</v>
      </c>
      <c r="AF22" s="238">
        <f t="shared" si="0"/>
        <v>1666.6666666666667</v>
      </c>
      <c r="AG22" s="238">
        <f t="shared" si="0"/>
        <v>1666.6666666666667</v>
      </c>
      <c r="AH22" s="238">
        <f t="shared" si="0"/>
        <v>1666.6666666666667</v>
      </c>
      <c r="AI22" s="238">
        <f t="shared" si="0"/>
        <v>1666.6666666666667</v>
      </c>
      <c r="AJ22" s="238">
        <f t="shared" si="0"/>
        <v>1666.6666666666667</v>
      </c>
      <c r="AK22" s="238">
        <f t="shared" si="0"/>
        <v>1666.6666666666667</v>
      </c>
      <c r="AL22" s="238">
        <f t="shared" si="0"/>
        <v>1666.6666666666667</v>
      </c>
      <c r="AM22" s="238">
        <f t="shared" si="0"/>
        <v>1666.6666666666667</v>
      </c>
      <c r="AN22" s="238">
        <f t="shared" si="0"/>
        <v>1666.6666666666667</v>
      </c>
      <c r="AO22" s="238">
        <f t="shared" si="0"/>
        <v>1666.6666666666667</v>
      </c>
      <c r="AP22" s="17"/>
      <c r="AQ22" s="17"/>
      <c r="AR22" s="17"/>
      <c r="AS22" s="228"/>
      <c r="AT22" s="704"/>
      <c r="AU22" s="705"/>
      <c r="AV22" s="706"/>
    </row>
    <row r="23" spans="1:48" s="1" customFormat="1" ht="46.5" customHeight="1" x14ac:dyDescent="0.25">
      <c r="A23" s="272">
        <v>17</v>
      </c>
      <c r="B23" s="272" t="s">
        <v>289</v>
      </c>
      <c r="C23" s="277" t="s">
        <v>417</v>
      </c>
      <c r="D23" s="280" t="s">
        <v>290</v>
      </c>
      <c r="E23" s="286" t="s">
        <v>291</v>
      </c>
      <c r="F23" s="286" t="s">
        <v>292</v>
      </c>
      <c r="G23" s="277" t="s">
        <v>424</v>
      </c>
      <c r="H23" s="277" t="s">
        <v>280</v>
      </c>
      <c r="I23" s="295" t="s">
        <v>293</v>
      </c>
      <c r="J23" s="300" t="s">
        <v>294</v>
      </c>
      <c r="K23" s="289" t="s">
        <v>283</v>
      </c>
      <c r="L23" s="5"/>
      <c r="M23" s="5" t="s">
        <v>217</v>
      </c>
      <c r="N23" s="215">
        <v>30000</v>
      </c>
      <c r="O23" s="5"/>
      <c r="P23" s="215">
        <v>30000</v>
      </c>
      <c r="Q23" s="5" t="s">
        <v>207</v>
      </c>
      <c r="R23" s="223"/>
      <c r="S23" s="223"/>
      <c r="T23" s="223"/>
      <c r="U23" s="223"/>
      <c r="V23" s="223"/>
      <c r="W23" s="222">
        <v>0.4</v>
      </c>
      <c r="X23" s="222">
        <v>0.3</v>
      </c>
      <c r="Y23" s="222">
        <v>0.3</v>
      </c>
      <c r="Z23" s="223"/>
      <c r="AA23" s="223"/>
      <c r="AB23" s="223"/>
      <c r="AC23" s="224"/>
      <c r="AD23" s="238"/>
      <c r="AE23" s="238"/>
      <c r="AF23" s="238"/>
      <c r="AG23" s="238"/>
      <c r="AH23" s="238"/>
      <c r="AI23" s="238">
        <f>W23*P23</f>
        <v>12000</v>
      </c>
      <c r="AJ23" s="238">
        <f>X23*P23</f>
        <v>9000</v>
      </c>
      <c r="AK23" s="238">
        <f>Y23*P23</f>
        <v>9000</v>
      </c>
      <c r="AL23" s="238"/>
      <c r="AM23" s="238"/>
      <c r="AN23" s="238"/>
      <c r="AO23" s="238"/>
      <c r="AP23" s="17"/>
      <c r="AQ23" s="17"/>
      <c r="AR23" s="17"/>
      <c r="AS23" s="228"/>
      <c r="AT23" s="704"/>
      <c r="AU23" s="705"/>
      <c r="AV23" s="706"/>
    </row>
    <row r="24" spans="1:48" s="1" customFormat="1" ht="68.25" customHeight="1" x14ac:dyDescent="0.25">
      <c r="A24" s="272">
        <v>18</v>
      </c>
      <c r="B24" s="272" t="s">
        <v>285</v>
      </c>
      <c r="C24" s="277" t="s">
        <v>417</v>
      </c>
      <c r="D24" s="280" t="s">
        <v>295</v>
      </c>
      <c r="E24" s="286" t="s">
        <v>296</v>
      </c>
      <c r="F24" s="286" t="s">
        <v>235</v>
      </c>
      <c r="G24" s="277" t="s">
        <v>18</v>
      </c>
      <c r="H24" s="291" t="s">
        <v>244</v>
      </c>
      <c r="I24" s="295" t="s">
        <v>237</v>
      </c>
      <c r="J24" s="300" t="s">
        <v>297</v>
      </c>
      <c r="K24" s="289" t="s">
        <v>230</v>
      </c>
      <c r="L24" s="92"/>
      <c r="M24" s="92" t="s">
        <v>246</v>
      </c>
      <c r="N24" s="240">
        <v>120000</v>
      </c>
      <c r="O24" s="5"/>
      <c r="P24" s="240">
        <v>120000</v>
      </c>
      <c r="Q24" s="5"/>
      <c r="R24" s="223"/>
      <c r="S24" s="223"/>
      <c r="T24" s="223"/>
      <c r="U24" s="223"/>
      <c r="V24" s="223"/>
      <c r="W24" s="223"/>
      <c r="X24" s="222">
        <v>0.3</v>
      </c>
      <c r="Y24" s="222">
        <v>0.3</v>
      </c>
      <c r="Z24" s="222">
        <v>0.4</v>
      </c>
      <c r="AA24" s="223"/>
      <c r="AB24" s="223"/>
      <c r="AC24" s="223"/>
      <c r="AD24" s="238"/>
      <c r="AE24" s="238"/>
      <c r="AF24" s="238"/>
      <c r="AG24" s="238"/>
      <c r="AH24" s="238"/>
      <c r="AI24" s="238"/>
      <c r="AJ24" s="238">
        <f>X24*P24</f>
        <v>36000</v>
      </c>
      <c r="AK24" s="238">
        <f>Y24*P24</f>
        <v>36000</v>
      </c>
      <c r="AL24" s="238">
        <f>Z24*P24</f>
        <v>48000</v>
      </c>
      <c r="AM24" s="238"/>
      <c r="AN24" s="238"/>
      <c r="AO24" s="238"/>
      <c r="AP24" s="17"/>
      <c r="AQ24" s="17"/>
      <c r="AR24" s="17"/>
      <c r="AS24" s="228"/>
      <c r="AT24" s="704"/>
      <c r="AU24" s="705"/>
      <c r="AV24" s="706"/>
    </row>
    <row r="25" spans="1:48" s="1" customFormat="1" ht="48" customHeight="1" x14ac:dyDescent="0.25">
      <c r="A25" s="272">
        <v>19</v>
      </c>
      <c r="B25" s="272"/>
      <c r="C25" s="277"/>
      <c r="D25" s="280" t="s">
        <v>298</v>
      </c>
      <c r="E25" s="286" t="s">
        <v>299</v>
      </c>
      <c r="F25" s="286" t="s">
        <v>300</v>
      </c>
      <c r="G25" s="277" t="s">
        <v>99</v>
      </c>
      <c r="H25" s="291" t="s">
        <v>214</v>
      </c>
      <c r="I25" s="295" t="s">
        <v>203</v>
      </c>
      <c r="J25" s="301" t="s">
        <v>301</v>
      </c>
      <c r="K25" s="299" t="s">
        <v>216</v>
      </c>
      <c r="L25" s="5"/>
      <c r="M25" s="5" t="s">
        <v>217</v>
      </c>
      <c r="N25" s="215">
        <v>20000</v>
      </c>
      <c r="O25" s="5"/>
      <c r="P25" s="215">
        <v>20000</v>
      </c>
      <c r="Q25" s="5"/>
      <c r="R25" s="213">
        <v>8.3299999999999999E-2</v>
      </c>
      <c r="S25" s="213">
        <v>8.3299999999999999E-2</v>
      </c>
      <c r="T25" s="213">
        <v>8.3299999999999999E-2</v>
      </c>
      <c r="U25" s="213">
        <v>8.3299999999999999E-2</v>
      </c>
      <c r="V25" s="213">
        <v>8.3299999999999999E-2</v>
      </c>
      <c r="W25" s="213">
        <v>8.3299999999999999E-2</v>
      </c>
      <c r="X25" s="213">
        <v>8.3299999999999999E-2</v>
      </c>
      <c r="Y25" s="213">
        <v>8.3299999999999999E-2</v>
      </c>
      <c r="Z25" s="213">
        <v>8.3299999999999999E-2</v>
      </c>
      <c r="AA25" s="213">
        <v>8.3299999999999999E-2</v>
      </c>
      <c r="AB25" s="213">
        <v>8.3299999999999999E-2</v>
      </c>
      <c r="AC25" s="239">
        <v>8.3299999999999999E-2</v>
      </c>
      <c r="AD25" s="238">
        <v>1666.66</v>
      </c>
      <c r="AE25" s="238">
        <v>1666.66</v>
      </c>
      <c r="AF25" s="238">
        <v>1666.66</v>
      </c>
      <c r="AG25" s="238">
        <v>1666.66</v>
      </c>
      <c r="AH25" s="238">
        <v>1666.66</v>
      </c>
      <c r="AI25" s="238">
        <v>1666.66</v>
      </c>
      <c r="AJ25" s="238">
        <v>1666.66</v>
      </c>
      <c r="AK25" s="238">
        <v>1666.66</v>
      </c>
      <c r="AL25" s="238">
        <v>1666.66</v>
      </c>
      <c r="AM25" s="238">
        <v>1666.66</v>
      </c>
      <c r="AN25" s="238">
        <v>1666.66</v>
      </c>
      <c r="AO25" s="238">
        <v>1666.66</v>
      </c>
      <c r="AP25" s="17"/>
      <c r="AQ25" s="17"/>
      <c r="AR25" s="17"/>
      <c r="AS25" s="228"/>
      <c r="AT25" s="704"/>
      <c r="AU25" s="705"/>
      <c r="AV25" s="706"/>
    </row>
    <row r="26" spans="1:48" s="1" customFormat="1" ht="68.25" customHeight="1" thickBot="1" x14ac:dyDescent="0.3">
      <c r="A26" s="273">
        <v>20</v>
      </c>
      <c r="B26" s="275" t="s">
        <v>302</v>
      </c>
      <c r="C26" s="275" t="s">
        <v>422</v>
      </c>
      <c r="D26" s="281" t="s">
        <v>303</v>
      </c>
      <c r="E26" s="287" t="s">
        <v>304</v>
      </c>
      <c r="F26" s="287" t="s">
        <v>305</v>
      </c>
      <c r="G26" s="275" t="s">
        <v>423</v>
      </c>
      <c r="H26" s="287" t="s">
        <v>306</v>
      </c>
      <c r="I26" s="296" t="s">
        <v>293</v>
      </c>
      <c r="J26" s="302" t="s">
        <v>307</v>
      </c>
      <c r="K26" s="290" t="s">
        <v>230</v>
      </c>
      <c r="L26" s="6"/>
      <c r="M26" s="6" t="s">
        <v>308</v>
      </c>
      <c r="N26" s="265">
        <v>10000</v>
      </c>
      <c r="O26" s="266" t="s">
        <v>309</v>
      </c>
      <c r="P26" s="265">
        <v>10000</v>
      </c>
      <c r="Q26" s="6" t="s">
        <v>310</v>
      </c>
      <c r="R26" s="232"/>
      <c r="S26" s="232"/>
      <c r="T26" s="232"/>
      <c r="U26" s="232"/>
      <c r="V26" s="232"/>
      <c r="W26" s="232"/>
      <c r="X26" s="232"/>
      <c r="Y26" s="232"/>
      <c r="Z26" s="232"/>
      <c r="AA26" s="267">
        <v>0.4</v>
      </c>
      <c r="AB26" s="267">
        <v>0.3</v>
      </c>
      <c r="AC26" s="267">
        <v>0.3</v>
      </c>
      <c r="AD26" s="268"/>
      <c r="AE26" s="268"/>
      <c r="AF26" s="268"/>
      <c r="AG26" s="268"/>
      <c r="AH26" s="268"/>
      <c r="AI26" s="268"/>
      <c r="AJ26" s="268"/>
      <c r="AK26" s="268"/>
      <c r="AL26" s="268"/>
      <c r="AM26" s="269">
        <f>AA26*P26</f>
        <v>4000</v>
      </c>
      <c r="AN26" s="268">
        <f>AB26*P26</f>
        <v>3000</v>
      </c>
      <c r="AO26" s="268">
        <f>AC26*P26</f>
        <v>3000</v>
      </c>
      <c r="AP26" s="37"/>
      <c r="AQ26" s="37"/>
      <c r="AR26" s="37"/>
      <c r="AS26" s="270"/>
      <c r="AT26" s="707"/>
      <c r="AU26" s="708"/>
      <c r="AV26" s="709"/>
    </row>
  </sheetData>
  <mergeCells count="71">
    <mergeCell ref="K4:P4"/>
    <mergeCell ref="Q4:Q6"/>
    <mergeCell ref="R4:AC4"/>
    <mergeCell ref="AB5:AB6"/>
    <mergeCell ref="AC5:AC6"/>
    <mergeCell ref="F4:F6"/>
    <mergeCell ref="G4:G6"/>
    <mergeCell ref="H4:H6"/>
    <mergeCell ref="I4:I6"/>
    <mergeCell ref="J4:J6"/>
    <mergeCell ref="A4:A6"/>
    <mergeCell ref="B4:B6"/>
    <mergeCell ref="C4:C6"/>
    <mergeCell ref="D4:D6"/>
    <mergeCell ref="E4:E6"/>
    <mergeCell ref="AD4:AO4"/>
    <mergeCell ref="AP4:AS4"/>
    <mergeCell ref="K5:K6"/>
    <mergeCell ref="L5:L6"/>
    <mergeCell ref="M5:M6"/>
    <mergeCell ref="N5:P5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D5:AD6"/>
    <mergeCell ref="AE5:AE6"/>
    <mergeCell ref="AF5:AF6"/>
    <mergeCell ref="AG5:AG6"/>
    <mergeCell ref="AH5:AH6"/>
    <mergeCell ref="AS5:AS6"/>
    <mergeCell ref="AT7:AV7"/>
    <mergeCell ref="A1:AV1"/>
    <mergeCell ref="AT4:AV6"/>
    <mergeCell ref="A2:AV2"/>
    <mergeCell ref="A3:AV3"/>
    <mergeCell ref="AN5:AN6"/>
    <mergeCell ref="AO5:AO6"/>
    <mergeCell ref="AP5:AP6"/>
    <mergeCell ref="AQ5:AQ6"/>
    <mergeCell ref="AR5:AR6"/>
    <mergeCell ref="AI5:AI6"/>
    <mergeCell ref="AJ5:AJ6"/>
    <mergeCell ref="AK5:AK6"/>
    <mergeCell ref="AL5:AL6"/>
    <mergeCell ref="AM5:AM6"/>
    <mergeCell ref="AT8:AV8"/>
    <mergeCell ref="AT9:AV9"/>
    <mergeCell ref="AT10:AV10"/>
    <mergeCell ref="AT11:AV11"/>
    <mergeCell ref="AT12:AV12"/>
    <mergeCell ref="AT13:AV13"/>
    <mergeCell ref="AT14:AV14"/>
    <mergeCell ref="AT15:AV15"/>
    <mergeCell ref="AT16:AV16"/>
    <mergeCell ref="AT17:AV17"/>
    <mergeCell ref="AT23:AV23"/>
    <mergeCell ref="AT24:AV24"/>
    <mergeCell ref="AT25:AV25"/>
    <mergeCell ref="AT26:AV26"/>
    <mergeCell ref="AT18:AV18"/>
    <mergeCell ref="AT19:AV19"/>
    <mergeCell ref="AT20:AV20"/>
    <mergeCell ref="AT21:AV21"/>
    <mergeCell ref="AT22:AV2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topLeftCell="E14" workbookViewId="0">
      <selection activeCell="K8" sqref="K8:V19"/>
    </sheetView>
  </sheetViews>
  <sheetFormatPr baseColWidth="10" defaultRowHeight="15" x14ac:dyDescent="0.25"/>
  <cols>
    <col min="1" max="1" width="6" customWidth="1"/>
    <col min="2" max="2" width="31.42578125" customWidth="1"/>
    <col min="3" max="3" width="32.28515625" customWidth="1"/>
    <col min="4" max="4" width="27.85546875" customWidth="1"/>
    <col min="5" max="5" width="28.140625" customWidth="1"/>
    <col min="6" max="6" width="13.5703125" customWidth="1"/>
    <col min="7" max="7" width="27" customWidth="1"/>
    <col min="8" max="8" width="10.42578125" customWidth="1"/>
    <col min="9" max="9" width="15" customWidth="1"/>
    <col min="10" max="10" width="17" customWidth="1"/>
    <col min="11" max="11" width="5.28515625" customWidth="1"/>
    <col min="12" max="12" width="5.140625" customWidth="1"/>
    <col min="13" max="13" width="5.28515625" customWidth="1"/>
    <col min="14" max="14" width="5" customWidth="1"/>
    <col min="15" max="15" width="4.7109375" customWidth="1"/>
    <col min="16" max="16" width="4.42578125" customWidth="1"/>
    <col min="17" max="17" width="4.28515625" customWidth="1"/>
    <col min="18" max="18" width="3.85546875" customWidth="1"/>
    <col min="19" max="19" width="4.42578125" customWidth="1"/>
    <col min="20" max="20" width="4.7109375" customWidth="1"/>
    <col min="21" max="21" width="4.85546875" customWidth="1"/>
    <col min="22" max="22" width="5" customWidth="1"/>
  </cols>
  <sheetData>
    <row r="1" spans="1:22" ht="31.5" customHeight="1" x14ac:dyDescent="0.25">
      <c r="A1" s="829" t="s">
        <v>194</v>
      </c>
      <c r="B1" s="830"/>
      <c r="C1" s="830"/>
      <c r="D1" s="830"/>
      <c r="E1" s="830"/>
      <c r="F1" s="830"/>
      <c r="G1" s="830"/>
      <c r="H1" s="830"/>
      <c r="I1" s="830"/>
      <c r="J1" s="830"/>
      <c r="K1" s="830"/>
      <c r="L1" s="830"/>
      <c r="M1" s="830"/>
      <c r="N1" s="830"/>
      <c r="O1" s="830"/>
      <c r="P1" s="830"/>
      <c r="Q1" s="830"/>
      <c r="R1" s="830"/>
      <c r="S1" s="830"/>
      <c r="T1" s="830"/>
      <c r="U1" s="830"/>
      <c r="V1" s="831"/>
    </row>
    <row r="2" spans="1:22" ht="35.25" customHeight="1" thickBot="1" x14ac:dyDescent="0.3">
      <c r="A2" s="832"/>
      <c r="B2" s="833"/>
      <c r="C2" s="833"/>
      <c r="D2" s="833"/>
      <c r="E2" s="833"/>
      <c r="F2" s="833"/>
      <c r="G2" s="833"/>
      <c r="H2" s="833"/>
      <c r="I2" s="833"/>
      <c r="J2" s="833"/>
      <c r="K2" s="833"/>
      <c r="L2" s="833"/>
      <c r="M2" s="833"/>
      <c r="N2" s="833"/>
      <c r="O2" s="833"/>
      <c r="P2" s="833"/>
      <c r="Q2" s="833"/>
      <c r="R2" s="833"/>
      <c r="S2" s="833"/>
      <c r="T2" s="833"/>
      <c r="U2" s="833"/>
      <c r="V2" s="834"/>
    </row>
    <row r="3" spans="1:22" ht="27" customHeight="1" thickBot="1" x14ac:dyDescent="0.3">
      <c r="A3" s="835" t="s">
        <v>10</v>
      </c>
      <c r="B3" s="836"/>
      <c r="C3" s="836"/>
      <c r="D3" s="836"/>
      <c r="E3" s="836"/>
      <c r="F3" s="836"/>
      <c r="G3" s="836"/>
      <c r="H3" s="836"/>
      <c r="I3" s="836"/>
      <c r="J3" s="836"/>
      <c r="K3" s="836"/>
      <c r="L3" s="836"/>
      <c r="M3" s="836"/>
      <c r="N3" s="836"/>
      <c r="O3" s="836"/>
      <c r="P3" s="836"/>
      <c r="Q3" s="836"/>
      <c r="R3" s="836"/>
      <c r="S3" s="836"/>
      <c r="T3" s="836"/>
      <c r="U3" s="836"/>
      <c r="V3" s="837"/>
    </row>
    <row r="4" spans="1:22" ht="27" customHeight="1" thickBot="1" x14ac:dyDescent="0.3">
      <c r="A4" s="850" t="s">
        <v>658</v>
      </c>
      <c r="B4" s="851"/>
      <c r="C4" s="851"/>
      <c r="D4" s="851"/>
      <c r="E4" s="851"/>
      <c r="F4" s="851"/>
      <c r="G4" s="851"/>
      <c r="H4" s="851"/>
      <c r="I4" s="851"/>
      <c r="J4" s="851"/>
      <c r="K4" s="851"/>
      <c r="L4" s="851"/>
      <c r="M4" s="851"/>
      <c r="N4" s="851"/>
      <c r="O4" s="851"/>
      <c r="P4" s="851"/>
      <c r="Q4" s="851"/>
      <c r="R4" s="851"/>
      <c r="S4" s="851"/>
      <c r="T4" s="851"/>
      <c r="U4" s="851"/>
      <c r="V4" s="852"/>
    </row>
    <row r="5" spans="1:22" ht="27" customHeight="1" thickBot="1" x14ac:dyDescent="0.3">
      <c r="A5" s="819" t="s">
        <v>0</v>
      </c>
      <c r="B5" s="819" t="s">
        <v>1</v>
      </c>
      <c r="C5" s="819" t="s">
        <v>311</v>
      </c>
      <c r="D5" s="819" t="s">
        <v>2</v>
      </c>
      <c r="E5" s="819" t="s">
        <v>3</v>
      </c>
      <c r="F5" s="839" t="s">
        <v>4</v>
      </c>
      <c r="G5" s="839"/>
      <c r="H5" s="839"/>
      <c r="I5" s="840"/>
      <c r="J5" s="819" t="s">
        <v>312</v>
      </c>
      <c r="K5" s="841" t="s">
        <v>313</v>
      </c>
      <c r="L5" s="842"/>
      <c r="M5" s="842"/>
      <c r="N5" s="842"/>
      <c r="O5" s="842"/>
      <c r="P5" s="842"/>
      <c r="Q5" s="842"/>
      <c r="R5" s="842"/>
      <c r="S5" s="842"/>
      <c r="T5" s="842"/>
      <c r="U5" s="842"/>
      <c r="V5" s="843"/>
    </row>
    <row r="6" spans="1:22" ht="26.25" customHeight="1" x14ac:dyDescent="0.25">
      <c r="A6" s="819"/>
      <c r="B6" s="819"/>
      <c r="C6" s="819"/>
      <c r="D6" s="819"/>
      <c r="E6" s="819"/>
      <c r="F6" s="814" t="s">
        <v>5</v>
      </c>
      <c r="G6" s="816" t="s">
        <v>6</v>
      </c>
      <c r="H6" s="818" t="s">
        <v>7</v>
      </c>
      <c r="I6" s="820" t="s">
        <v>8</v>
      </c>
      <c r="J6" s="819"/>
      <c r="K6" s="827" t="s">
        <v>182</v>
      </c>
      <c r="L6" s="812" t="s">
        <v>183</v>
      </c>
      <c r="M6" s="812" t="s">
        <v>184</v>
      </c>
      <c r="N6" s="812" t="s">
        <v>185</v>
      </c>
      <c r="O6" s="812" t="s">
        <v>186</v>
      </c>
      <c r="P6" s="812" t="s">
        <v>187</v>
      </c>
      <c r="Q6" s="812" t="s">
        <v>188</v>
      </c>
      <c r="R6" s="812" t="s">
        <v>189</v>
      </c>
      <c r="S6" s="812" t="s">
        <v>190</v>
      </c>
      <c r="T6" s="844" t="s">
        <v>191</v>
      </c>
      <c r="U6" s="846" t="s">
        <v>192</v>
      </c>
      <c r="V6" s="848" t="s">
        <v>193</v>
      </c>
    </row>
    <row r="7" spans="1:22" ht="28.5" customHeight="1" thickBot="1" x14ac:dyDescent="0.3">
      <c r="A7" s="838"/>
      <c r="B7" s="838"/>
      <c r="C7" s="838"/>
      <c r="D7" s="838"/>
      <c r="E7" s="838"/>
      <c r="F7" s="815"/>
      <c r="G7" s="817"/>
      <c r="H7" s="819"/>
      <c r="I7" s="821"/>
      <c r="J7" s="838"/>
      <c r="K7" s="828"/>
      <c r="L7" s="813"/>
      <c r="M7" s="813"/>
      <c r="N7" s="813"/>
      <c r="O7" s="813"/>
      <c r="P7" s="813"/>
      <c r="Q7" s="813"/>
      <c r="R7" s="813"/>
      <c r="S7" s="813"/>
      <c r="T7" s="845"/>
      <c r="U7" s="847"/>
      <c r="V7" s="849"/>
    </row>
    <row r="8" spans="1:22" ht="94.5" customHeight="1" thickBot="1" x14ac:dyDescent="0.3">
      <c r="A8" s="303">
        <v>1</v>
      </c>
      <c r="B8" s="306" t="s">
        <v>314</v>
      </c>
      <c r="C8" s="309" t="s">
        <v>315</v>
      </c>
      <c r="D8" s="309" t="s">
        <v>316</v>
      </c>
      <c r="E8" s="312" t="s">
        <v>317</v>
      </c>
      <c r="F8" s="318"/>
      <c r="G8" s="319" t="s">
        <v>318</v>
      </c>
      <c r="H8" s="320"/>
      <c r="I8" s="321">
        <v>241860.58</v>
      </c>
      <c r="J8" s="316"/>
      <c r="K8" s="241"/>
      <c r="L8" s="242"/>
      <c r="M8" s="242" t="s">
        <v>319</v>
      </c>
      <c r="N8" s="242" t="s">
        <v>319</v>
      </c>
      <c r="O8" s="242" t="s">
        <v>319</v>
      </c>
      <c r="P8" s="242" t="s">
        <v>319</v>
      </c>
      <c r="Q8" s="242"/>
      <c r="R8" s="242"/>
      <c r="S8" s="242"/>
      <c r="T8" s="242"/>
      <c r="U8" s="242"/>
      <c r="V8" s="243"/>
    </row>
    <row r="9" spans="1:22" ht="99.75" customHeight="1" thickBot="1" x14ac:dyDescent="0.3">
      <c r="A9" s="304">
        <v>2</v>
      </c>
      <c r="B9" s="306" t="s">
        <v>320</v>
      </c>
      <c r="C9" s="309" t="s">
        <v>315</v>
      </c>
      <c r="D9" s="309" t="s">
        <v>316</v>
      </c>
      <c r="E9" s="313" t="s">
        <v>317</v>
      </c>
      <c r="F9" s="322"/>
      <c r="G9" s="323" t="s">
        <v>318</v>
      </c>
      <c r="H9" s="320"/>
      <c r="I9" s="321">
        <v>100000</v>
      </c>
      <c r="J9" s="317"/>
      <c r="K9" s="244"/>
      <c r="L9" s="245"/>
      <c r="M9" s="245"/>
      <c r="N9" s="245" t="s">
        <v>319</v>
      </c>
      <c r="O9" s="245" t="s">
        <v>319</v>
      </c>
      <c r="P9" s="245" t="s">
        <v>319</v>
      </c>
      <c r="Q9" s="245"/>
      <c r="R9" s="245"/>
      <c r="S9" s="245"/>
      <c r="T9" s="245"/>
      <c r="U9" s="245"/>
      <c r="V9" s="246"/>
    </row>
    <row r="10" spans="1:22" ht="81.75" customHeight="1" thickBot="1" x14ac:dyDescent="0.3">
      <c r="A10" s="303">
        <v>3</v>
      </c>
      <c r="B10" s="306" t="s">
        <v>321</v>
      </c>
      <c r="C10" s="309" t="s">
        <v>322</v>
      </c>
      <c r="D10" s="309" t="s">
        <v>323</v>
      </c>
      <c r="E10" s="313" t="s">
        <v>324</v>
      </c>
      <c r="F10" s="318"/>
      <c r="G10" s="319" t="s">
        <v>325</v>
      </c>
      <c r="H10" s="320"/>
      <c r="I10" s="321">
        <v>150000</v>
      </c>
      <c r="J10" s="317"/>
      <c r="K10" s="244"/>
      <c r="L10" s="245"/>
      <c r="M10" s="245"/>
      <c r="N10" s="245"/>
      <c r="O10" s="245"/>
      <c r="P10" s="245" t="s">
        <v>319</v>
      </c>
      <c r="Q10" s="245" t="s">
        <v>319</v>
      </c>
      <c r="R10" s="245" t="s">
        <v>319</v>
      </c>
      <c r="S10" s="245" t="s">
        <v>319</v>
      </c>
      <c r="T10" s="245" t="s">
        <v>319</v>
      </c>
      <c r="U10" s="245" t="s">
        <v>319</v>
      </c>
      <c r="V10" s="246"/>
    </row>
    <row r="11" spans="1:22" ht="56.25" customHeight="1" thickBot="1" x14ac:dyDescent="0.3">
      <c r="A11" s="304">
        <v>4</v>
      </c>
      <c r="B11" s="306" t="s">
        <v>326</v>
      </c>
      <c r="C11" s="309" t="s">
        <v>327</v>
      </c>
      <c r="D11" s="309" t="s">
        <v>328</v>
      </c>
      <c r="E11" s="313" t="s">
        <v>329</v>
      </c>
      <c r="F11" s="318"/>
      <c r="G11" s="320"/>
      <c r="H11" s="320"/>
      <c r="I11" s="321">
        <v>50000</v>
      </c>
      <c r="J11" s="317"/>
      <c r="K11" s="244"/>
      <c r="L11" s="245"/>
      <c r="M11" s="245"/>
      <c r="N11" s="245"/>
      <c r="O11" s="245" t="s">
        <v>319</v>
      </c>
      <c r="P11" s="245" t="s">
        <v>319</v>
      </c>
      <c r="Q11" s="245" t="s">
        <v>319</v>
      </c>
      <c r="R11" s="245" t="s">
        <v>319</v>
      </c>
      <c r="S11" s="245"/>
      <c r="T11" s="245"/>
      <c r="U11" s="245"/>
      <c r="V11" s="246"/>
    </row>
    <row r="12" spans="1:22" ht="62.25" customHeight="1" thickBot="1" x14ac:dyDescent="0.3">
      <c r="A12" s="303">
        <v>5</v>
      </c>
      <c r="B12" s="306" t="s">
        <v>330</v>
      </c>
      <c r="C12" s="309" t="s">
        <v>331</v>
      </c>
      <c r="D12" s="309" t="s">
        <v>328</v>
      </c>
      <c r="E12" s="313" t="s">
        <v>329</v>
      </c>
      <c r="F12" s="318"/>
      <c r="G12" s="320"/>
      <c r="H12" s="320"/>
      <c r="I12" s="321">
        <v>320000</v>
      </c>
      <c r="J12" s="317"/>
      <c r="K12" s="244"/>
      <c r="L12" s="245"/>
      <c r="M12" s="245"/>
      <c r="N12" s="245"/>
      <c r="O12" s="245" t="s">
        <v>319</v>
      </c>
      <c r="P12" s="245" t="s">
        <v>319</v>
      </c>
      <c r="Q12" s="245" t="s">
        <v>319</v>
      </c>
      <c r="R12" s="245" t="s">
        <v>319</v>
      </c>
      <c r="S12" s="245"/>
      <c r="T12" s="245"/>
      <c r="U12" s="245"/>
      <c r="V12" s="246"/>
    </row>
    <row r="13" spans="1:22" ht="63" customHeight="1" thickBot="1" x14ac:dyDescent="0.3">
      <c r="A13" s="304">
        <v>6</v>
      </c>
      <c r="B13" s="306" t="s">
        <v>332</v>
      </c>
      <c r="C13" s="310"/>
      <c r="D13" s="310"/>
      <c r="E13" s="314"/>
      <c r="F13" s="318"/>
      <c r="G13" s="320"/>
      <c r="H13" s="320"/>
      <c r="I13" s="321">
        <v>100000</v>
      </c>
      <c r="J13" s="310"/>
      <c r="K13" s="247"/>
      <c r="L13" s="248"/>
      <c r="M13" s="248" t="s">
        <v>319</v>
      </c>
      <c r="N13" s="248" t="s">
        <v>319</v>
      </c>
      <c r="O13" s="248" t="s">
        <v>319</v>
      </c>
      <c r="P13" s="248" t="s">
        <v>319</v>
      </c>
      <c r="Q13" s="248"/>
      <c r="R13" s="248"/>
      <c r="S13" s="248"/>
      <c r="T13" s="248"/>
      <c r="U13" s="248"/>
      <c r="V13" s="249"/>
    </row>
    <row r="14" spans="1:22" ht="59.25" customHeight="1" thickBot="1" x14ac:dyDescent="0.3">
      <c r="A14" s="303">
        <v>7</v>
      </c>
      <c r="B14" s="306" t="s">
        <v>333</v>
      </c>
      <c r="C14" s="310"/>
      <c r="D14" s="310"/>
      <c r="E14" s="314"/>
      <c r="F14" s="318"/>
      <c r="G14" s="320"/>
      <c r="H14" s="320"/>
      <c r="I14" s="321">
        <v>100000</v>
      </c>
      <c r="J14" s="310"/>
      <c r="K14" s="247"/>
      <c r="L14" s="248"/>
      <c r="M14" s="248"/>
      <c r="N14" s="248"/>
      <c r="O14" s="248"/>
      <c r="P14" s="248" t="s">
        <v>319</v>
      </c>
      <c r="Q14" s="248" t="s">
        <v>319</v>
      </c>
      <c r="R14" s="248" t="s">
        <v>319</v>
      </c>
      <c r="S14" s="248" t="s">
        <v>319</v>
      </c>
      <c r="T14" s="248"/>
      <c r="U14" s="248"/>
      <c r="V14" s="249"/>
    </row>
    <row r="15" spans="1:22" ht="36.75" thickBot="1" x14ac:dyDescent="0.3">
      <c r="A15" s="304">
        <v>8</v>
      </c>
      <c r="B15" s="306" t="s">
        <v>334</v>
      </c>
      <c r="C15" s="310"/>
      <c r="D15" s="310"/>
      <c r="E15" s="314"/>
      <c r="F15" s="318"/>
      <c r="G15" s="320"/>
      <c r="H15" s="320"/>
      <c r="I15" s="321">
        <v>100000</v>
      </c>
      <c r="J15" s="310"/>
      <c r="K15" s="247"/>
      <c r="L15" s="248"/>
      <c r="M15" s="248"/>
      <c r="N15" s="248"/>
      <c r="O15" s="248"/>
      <c r="P15" s="248"/>
      <c r="Q15" s="248"/>
      <c r="R15" s="248"/>
      <c r="S15" s="248" t="s">
        <v>319</v>
      </c>
      <c r="T15" s="248" t="s">
        <v>319</v>
      </c>
      <c r="U15" s="248" t="s">
        <v>319</v>
      </c>
      <c r="V15" s="249" t="s">
        <v>319</v>
      </c>
    </row>
    <row r="16" spans="1:22" ht="56.25" customHeight="1" thickBot="1" x14ac:dyDescent="0.3">
      <c r="A16" s="303">
        <v>9</v>
      </c>
      <c r="B16" s="307" t="s">
        <v>335</v>
      </c>
      <c r="C16" s="309" t="s">
        <v>336</v>
      </c>
      <c r="D16" s="309" t="s">
        <v>337</v>
      </c>
      <c r="E16" s="313" t="s">
        <v>338</v>
      </c>
      <c r="F16" s="318"/>
      <c r="G16" s="320"/>
      <c r="H16" s="320"/>
      <c r="I16" s="321">
        <v>70000</v>
      </c>
      <c r="J16" s="310"/>
      <c r="K16" s="247"/>
      <c r="L16" s="248" t="s">
        <v>319</v>
      </c>
      <c r="M16" s="248" t="s">
        <v>319</v>
      </c>
      <c r="N16" s="248" t="s">
        <v>319</v>
      </c>
      <c r="O16" s="248" t="s">
        <v>319</v>
      </c>
      <c r="P16" s="248" t="s">
        <v>319</v>
      </c>
      <c r="Q16" s="248" t="s">
        <v>319</v>
      </c>
      <c r="R16" s="248" t="s">
        <v>319</v>
      </c>
      <c r="S16" s="248" t="s">
        <v>319</v>
      </c>
      <c r="T16" s="248" t="s">
        <v>319</v>
      </c>
      <c r="U16" s="248" t="s">
        <v>319</v>
      </c>
      <c r="V16" s="249" t="s">
        <v>319</v>
      </c>
    </row>
    <row r="17" spans="1:22" ht="53.25" customHeight="1" thickBot="1" x14ac:dyDescent="0.3">
      <c r="A17" s="304">
        <v>10</v>
      </c>
      <c r="B17" s="306" t="s">
        <v>339</v>
      </c>
      <c r="C17" s="309"/>
      <c r="D17" s="309"/>
      <c r="E17" s="313"/>
      <c r="F17" s="318"/>
      <c r="G17" s="320"/>
      <c r="H17" s="320"/>
      <c r="I17" s="321">
        <v>50000</v>
      </c>
      <c r="J17" s="310"/>
      <c r="K17" s="247"/>
      <c r="L17" s="248"/>
      <c r="M17" s="248"/>
      <c r="N17" s="248"/>
      <c r="O17" s="248"/>
      <c r="P17" s="248"/>
      <c r="Q17" s="248" t="s">
        <v>319</v>
      </c>
      <c r="R17" s="248" t="s">
        <v>319</v>
      </c>
      <c r="S17" s="248" t="s">
        <v>319</v>
      </c>
      <c r="T17" s="248" t="s">
        <v>319</v>
      </c>
      <c r="U17" s="248"/>
      <c r="V17" s="249"/>
    </row>
    <row r="18" spans="1:22" ht="54.75" customHeight="1" thickBot="1" x14ac:dyDescent="0.3">
      <c r="A18" s="303">
        <v>11</v>
      </c>
      <c r="B18" s="307" t="s">
        <v>340</v>
      </c>
      <c r="C18" s="309" t="s">
        <v>341</v>
      </c>
      <c r="D18" s="309" t="s">
        <v>342</v>
      </c>
      <c r="E18" s="313" t="s">
        <v>343</v>
      </c>
      <c r="F18" s="318"/>
      <c r="G18" s="320"/>
      <c r="H18" s="320"/>
      <c r="I18" s="321">
        <v>70000</v>
      </c>
      <c r="J18" s="310"/>
      <c r="K18" s="247"/>
      <c r="L18" s="248"/>
      <c r="M18" s="248"/>
      <c r="N18" s="248"/>
      <c r="O18" s="248" t="s">
        <v>319</v>
      </c>
      <c r="P18" s="248" t="s">
        <v>319</v>
      </c>
      <c r="Q18" s="248" t="s">
        <v>319</v>
      </c>
      <c r="R18" s="248"/>
      <c r="S18" s="248"/>
      <c r="T18" s="248"/>
      <c r="U18" s="248"/>
      <c r="V18" s="249"/>
    </row>
    <row r="19" spans="1:22" ht="99" customHeight="1" thickBot="1" x14ac:dyDescent="0.3">
      <c r="A19" s="305">
        <v>12</v>
      </c>
      <c r="B19" s="308" t="s">
        <v>344</v>
      </c>
      <c r="C19" s="311" t="s">
        <v>345</v>
      </c>
      <c r="D19" s="311" t="s">
        <v>346</v>
      </c>
      <c r="E19" s="315" t="s">
        <v>347</v>
      </c>
      <c r="F19" s="324"/>
      <c r="G19" s="325"/>
      <c r="H19" s="325"/>
      <c r="I19" s="326">
        <v>3500000</v>
      </c>
      <c r="J19" s="310"/>
      <c r="K19" s="247"/>
      <c r="L19" s="248"/>
      <c r="M19" s="248"/>
      <c r="N19" s="248"/>
      <c r="O19" s="248" t="s">
        <v>319</v>
      </c>
      <c r="P19" s="248" t="s">
        <v>319</v>
      </c>
      <c r="Q19" s="248" t="s">
        <v>319</v>
      </c>
      <c r="R19" s="248" t="s">
        <v>319</v>
      </c>
      <c r="S19" s="248" t="s">
        <v>319</v>
      </c>
      <c r="T19" s="248" t="s">
        <v>319</v>
      </c>
      <c r="U19" s="248" t="s">
        <v>319</v>
      </c>
      <c r="V19" s="249" t="s">
        <v>319</v>
      </c>
    </row>
    <row r="20" spans="1:22" ht="15.75" thickBot="1" x14ac:dyDescent="0.3">
      <c r="I20" s="250"/>
    </row>
    <row r="21" spans="1:22" ht="24" thickBot="1" x14ac:dyDescent="0.4">
      <c r="A21" s="822" t="s">
        <v>9</v>
      </c>
      <c r="B21" s="823"/>
      <c r="C21" s="824"/>
      <c r="D21" s="825">
        <f>SUM(I8:I19)</f>
        <v>4851860.58</v>
      </c>
      <c r="E21" s="826"/>
      <c r="I21" s="250"/>
    </row>
  </sheetData>
  <mergeCells count="29">
    <mergeCell ref="A1:V2"/>
    <mergeCell ref="A3:V3"/>
    <mergeCell ref="A5:A7"/>
    <mergeCell ref="B5:B7"/>
    <mergeCell ref="C5:C7"/>
    <mergeCell ref="D5:D7"/>
    <mergeCell ref="E5:E7"/>
    <mergeCell ref="F5:I5"/>
    <mergeCell ref="J5:J7"/>
    <mergeCell ref="K5:V5"/>
    <mergeCell ref="S6:S7"/>
    <mergeCell ref="T6:T7"/>
    <mergeCell ref="U6:U7"/>
    <mergeCell ref="V6:V7"/>
    <mergeCell ref="A4:V4"/>
    <mergeCell ref="P6:P7"/>
    <mergeCell ref="A21:C21"/>
    <mergeCell ref="D21:E21"/>
    <mergeCell ref="M6:M7"/>
    <mergeCell ref="N6:N7"/>
    <mergeCell ref="O6:O7"/>
    <mergeCell ref="K6:K7"/>
    <mergeCell ref="L6:L7"/>
    <mergeCell ref="Q6:Q7"/>
    <mergeCell ref="R6:R7"/>
    <mergeCell ref="F6:F7"/>
    <mergeCell ref="G6:G7"/>
    <mergeCell ref="H6:H7"/>
    <mergeCell ref="I6:I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3"/>
  <sheetViews>
    <sheetView topLeftCell="W1" workbookViewId="0">
      <selection activeCell="X9" sqref="X9"/>
    </sheetView>
  </sheetViews>
  <sheetFormatPr baseColWidth="10" defaultRowHeight="15" x14ac:dyDescent="0.25"/>
  <cols>
    <col min="1" max="1" width="18.28515625" customWidth="1"/>
    <col min="2" max="2" width="14.42578125" customWidth="1"/>
    <col min="3" max="3" width="16" customWidth="1"/>
    <col min="17" max="17" width="12.5703125" customWidth="1"/>
    <col min="35" max="35" width="13.28515625" customWidth="1"/>
    <col min="36" max="36" width="12.7109375" customWidth="1"/>
    <col min="40" max="40" width="15.7109375" customWidth="1"/>
  </cols>
  <sheetData>
    <row r="1" spans="1:40" ht="36.75" customHeight="1" thickBot="1" x14ac:dyDescent="0.3">
      <c r="A1" s="853" t="s">
        <v>659</v>
      </c>
      <c r="B1" s="854"/>
      <c r="C1" s="854"/>
      <c r="D1" s="854"/>
      <c r="E1" s="854"/>
      <c r="F1" s="854"/>
      <c r="G1" s="854"/>
      <c r="H1" s="854"/>
      <c r="I1" s="854"/>
      <c r="J1" s="854"/>
      <c r="K1" s="854"/>
      <c r="L1" s="854"/>
      <c r="M1" s="854"/>
      <c r="N1" s="854"/>
      <c r="O1" s="854"/>
      <c r="P1" s="854"/>
      <c r="Q1" s="854"/>
      <c r="R1" s="854"/>
      <c r="S1" s="854"/>
      <c r="T1" s="854"/>
      <c r="U1" s="854"/>
      <c r="V1" s="854"/>
      <c r="W1" s="854"/>
      <c r="X1" s="854"/>
      <c r="Y1" s="854"/>
      <c r="Z1" s="854"/>
      <c r="AA1" s="854"/>
      <c r="AB1" s="854"/>
      <c r="AC1" s="854"/>
      <c r="AD1" s="854"/>
      <c r="AE1" s="854"/>
      <c r="AF1" s="854"/>
      <c r="AG1" s="854"/>
      <c r="AH1" s="854"/>
      <c r="AI1" s="854"/>
      <c r="AJ1" s="854"/>
      <c r="AK1" s="854"/>
      <c r="AL1" s="854"/>
      <c r="AM1" s="854"/>
      <c r="AN1" s="855"/>
    </row>
    <row r="2" spans="1:40" ht="20.25" customHeight="1" thickBot="1" x14ac:dyDescent="0.3">
      <c r="A2" s="859" t="s">
        <v>10</v>
      </c>
      <c r="B2" s="860"/>
      <c r="C2" s="860"/>
      <c r="D2" s="860"/>
      <c r="E2" s="860"/>
      <c r="F2" s="860"/>
      <c r="G2" s="860"/>
      <c r="H2" s="860"/>
      <c r="I2" s="860"/>
      <c r="J2" s="860"/>
      <c r="K2" s="860"/>
      <c r="L2" s="860"/>
      <c r="M2" s="860"/>
      <c r="N2" s="860"/>
      <c r="O2" s="860"/>
      <c r="P2" s="860"/>
      <c r="Q2" s="860"/>
      <c r="R2" s="860"/>
      <c r="S2" s="860"/>
      <c r="T2" s="860"/>
      <c r="U2" s="860"/>
      <c r="V2" s="860"/>
      <c r="W2" s="860"/>
      <c r="X2" s="860"/>
      <c r="Y2" s="860"/>
      <c r="Z2" s="860"/>
      <c r="AA2" s="860"/>
      <c r="AB2" s="860"/>
      <c r="AC2" s="860"/>
      <c r="AD2" s="860"/>
      <c r="AE2" s="860"/>
      <c r="AF2" s="860"/>
      <c r="AG2" s="860"/>
      <c r="AH2" s="860"/>
      <c r="AI2" s="860"/>
      <c r="AJ2" s="860"/>
      <c r="AK2" s="860"/>
      <c r="AL2" s="860"/>
      <c r="AM2" s="860"/>
      <c r="AN2" s="861"/>
    </row>
    <row r="3" spans="1:40" ht="18.75" customHeight="1" thickBot="1" x14ac:dyDescent="0.4">
      <c r="A3" s="856" t="s">
        <v>660</v>
      </c>
      <c r="B3" s="857"/>
      <c r="C3" s="857"/>
      <c r="D3" s="857"/>
      <c r="E3" s="857"/>
      <c r="F3" s="857"/>
      <c r="G3" s="857"/>
      <c r="H3" s="857"/>
      <c r="I3" s="857"/>
      <c r="J3" s="857"/>
      <c r="K3" s="857"/>
      <c r="L3" s="857"/>
      <c r="M3" s="857"/>
      <c r="N3" s="857"/>
      <c r="O3" s="857"/>
      <c r="P3" s="857"/>
      <c r="Q3" s="857"/>
      <c r="R3" s="857"/>
      <c r="S3" s="857"/>
      <c r="T3" s="857"/>
      <c r="U3" s="857"/>
      <c r="V3" s="857"/>
      <c r="W3" s="857"/>
      <c r="X3" s="857"/>
      <c r="Y3" s="857"/>
      <c r="Z3" s="857"/>
      <c r="AA3" s="857"/>
      <c r="AB3" s="857"/>
      <c r="AC3" s="857"/>
      <c r="AD3" s="857"/>
      <c r="AE3" s="857"/>
      <c r="AF3" s="857"/>
      <c r="AG3" s="857"/>
      <c r="AH3" s="857"/>
      <c r="AI3" s="857"/>
      <c r="AJ3" s="857"/>
      <c r="AK3" s="857"/>
      <c r="AL3" s="857"/>
      <c r="AM3" s="857"/>
      <c r="AN3" s="858"/>
    </row>
    <row r="4" spans="1:40" ht="44.25" customHeight="1" thickBot="1" x14ac:dyDescent="0.3">
      <c r="A4" s="466" t="s">
        <v>348</v>
      </c>
      <c r="B4" s="438" t="s">
        <v>349</v>
      </c>
      <c r="C4" s="467" t="s">
        <v>350</v>
      </c>
      <c r="D4" s="862" t="s">
        <v>351</v>
      </c>
      <c r="E4" s="864"/>
      <c r="F4" s="864"/>
      <c r="G4" s="863"/>
      <c r="H4" s="864" t="s">
        <v>352</v>
      </c>
      <c r="I4" s="863"/>
      <c r="J4" s="469" t="s">
        <v>353</v>
      </c>
      <c r="K4" s="872" t="s">
        <v>354</v>
      </c>
      <c r="L4" s="873"/>
      <c r="M4" s="470"/>
      <c r="N4" s="862" t="s">
        <v>355</v>
      </c>
      <c r="O4" s="864"/>
      <c r="P4" s="863"/>
      <c r="Q4" s="868" t="s">
        <v>356</v>
      </c>
      <c r="R4" s="868" t="s">
        <v>357</v>
      </c>
      <c r="S4" s="862" t="s">
        <v>358</v>
      </c>
      <c r="T4" s="863"/>
      <c r="U4" s="474" t="s">
        <v>359</v>
      </c>
      <c r="V4" s="862" t="s">
        <v>360</v>
      </c>
      <c r="W4" s="864"/>
      <c r="X4" s="864"/>
      <c r="Y4" s="864"/>
      <c r="Z4" s="864"/>
      <c r="AA4" s="864"/>
      <c r="AB4" s="863"/>
      <c r="AC4" s="474" t="s">
        <v>63</v>
      </c>
      <c r="AD4" s="862" t="s">
        <v>361</v>
      </c>
      <c r="AE4" s="864"/>
      <c r="AF4" s="863"/>
      <c r="AG4" s="862" t="s">
        <v>362</v>
      </c>
      <c r="AH4" s="863"/>
      <c r="AI4" s="469" t="s">
        <v>363</v>
      </c>
      <c r="AJ4" s="469" t="s">
        <v>364</v>
      </c>
      <c r="AK4" s="865" t="s">
        <v>365</v>
      </c>
      <c r="AL4" s="866"/>
      <c r="AM4" s="866"/>
      <c r="AN4" s="867"/>
    </row>
    <row r="5" spans="1:40" ht="62.25" customHeight="1" thickBot="1" x14ac:dyDescent="0.3">
      <c r="A5" s="468" t="s">
        <v>366</v>
      </c>
      <c r="B5" s="475" t="s">
        <v>367</v>
      </c>
      <c r="C5" s="476"/>
      <c r="D5" s="477" t="s">
        <v>368</v>
      </c>
      <c r="E5" s="344" t="s">
        <v>369</v>
      </c>
      <c r="F5" s="344" t="s">
        <v>370</v>
      </c>
      <c r="G5" s="478" t="s">
        <v>371</v>
      </c>
      <c r="H5" s="344" t="s">
        <v>372</v>
      </c>
      <c r="I5" s="479" t="s">
        <v>373</v>
      </c>
      <c r="J5" s="344" t="s">
        <v>374</v>
      </c>
      <c r="K5" s="480" t="s">
        <v>375</v>
      </c>
      <c r="L5" s="481" t="s">
        <v>376</v>
      </c>
      <c r="M5" s="480" t="s">
        <v>2</v>
      </c>
      <c r="N5" s="482" t="s">
        <v>377</v>
      </c>
      <c r="O5" s="481" t="s">
        <v>378</v>
      </c>
      <c r="P5" s="483" t="s">
        <v>379</v>
      </c>
      <c r="Q5" s="869"/>
      <c r="R5" s="869"/>
      <c r="S5" s="482" t="s">
        <v>380</v>
      </c>
      <c r="T5" s="484" t="s">
        <v>381</v>
      </c>
      <c r="U5" s="485" t="s">
        <v>36</v>
      </c>
      <c r="V5" s="482" t="s">
        <v>199</v>
      </c>
      <c r="W5" s="481" t="s">
        <v>382</v>
      </c>
      <c r="X5" s="481" t="s">
        <v>383</v>
      </c>
      <c r="Y5" s="481" t="s">
        <v>384</v>
      </c>
      <c r="Z5" s="481" t="s">
        <v>385</v>
      </c>
      <c r="AA5" s="481" t="s">
        <v>386</v>
      </c>
      <c r="AB5" s="484" t="s">
        <v>387</v>
      </c>
      <c r="AC5" s="485" t="s">
        <v>388</v>
      </c>
      <c r="AD5" s="482" t="s">
        <v>389</v>
      </c>
      <c r="AE5" s="481" t="s">
        <v>390</v>
      </c>
      <c r="AF5" s="481" t="s">
        <v>391</v>
      </c>
      <c r="AG5" s="486" t="s">
        <v>392</v>
      </c>
      <c r="AH5" s="487" t="s">
        <v>393</v>
      </c>
      <c r="AI5" s="488" t="s">
        <v>394</v>
      </c>
      <c r="AJ5" s="489" t="s">
        <v>395</v>
      </c>
      <c r="AK5" s="344" t="s">
        <v>396</v>
      </c>
      <c r="AL5" s="344" t="s">
        <v>397</v>
      </c>
      <c r="AM5" s="344" t="s">
        <v>398</v>
      </c>
      <c r="AN5" s="490" t="s">
        <v>399</v>
      </c>
    </row>
    <row r="6" spans="1:40" ht="99" customHeight="1" thickBot="1" x14ac:dyDescent="0.3">
      <c r="A6" s="492" t="s">
        <v>400</v>
      </c>
      <c r="B6" s="493" t="s">
        <v>401</v>
      </c>
      <c r="C6" s="493"/>
      <c r="D6" s="493"/>
      <c r="E6" s="493"/>
      <c r="F6" s="493" t="s">
        <v>402</v>
      </c>
      <c r="G6" s="493"/>
      <c r="H6" s="493">
        <v>386</v>
      </c>
      <c r="I6" s="494" t="s">
        <v>403</v>
      </c>
      <c r="J6" s="493" t="s">
        <v>404</v>
      </c>
      <c r="K6" s="495" t="s">
        <v>405</v>
      </c>
      <c r="L6" s="493" t="s">
        <v>406</v>
      </c>
      <c r="M6" s="493" t="s">
        <v>407</v>
      </c>
      <c r="N6" s="493"/>
      <c r="O6" s="493"/>
      <c r="P6" s="493"/>
      <c r="Q6" s="496">
        <v>25000</v>
      </c>
      <c r="R6" s="493" t="s">
        <v>408</v>
      </c>
      <c r="S6" s="497"/>
      <c r="T6" s="496">
        <v>100000</v>
      </c>
      <c r="U6" s="497"/>
      <c r="V6" s="496" t="s">
        <v>81</v>
      </c>
      <c r="W6" s="493"/>
      <c r="X6" s="493"/>
      <c r="Y6" s="493"/>
      <c r="Z6" s="493"/>
      <c r="AA6" s="493"/>
      <c r="AB6" s="497"/>
      <c r="AC6" s="496">
        <v>100000</v>
      </c>
      <c r="AD6" s="493" t="s">
        <v>409</v>
      </c>
      <c r="AE6" s="493"/>
      <c r="AF6" s="493" t="s">
        <v>410</v>
      </c>
      <c r="AG6" s="498">
        <v>42371</v>
      </c>
      <c r="AH6" s="498">
        <v>42735</v>
      </c>
      <c r="AI6" s="493"/>
      <c r="AJ6" s="493"/>
      <c r="AK6" s="499" t="s">
        <v>411</v>
      </c>
      <c r="AL6" s="499" t="s">
        <v>411</v>
      </c>
      <c r="AM6" s="499" t="s">
        <v>411</v>
      </c>
      <c r="AN6" s="500">
        <v>100000</v>
      </c>
    </row>
    <row r="7" spans="1:40" ht="31.5" customHeight="1" thickBot="1" x14ac:dyDescent="0.3">
      <c r="AN7" s="491">
        <f>SUM(AN6:AN6)</f>
        <v>100000</v>
      </c>
    </row>
    <row r="8" spans="1:40" ht="46.5" customHeight="1" x14ac:dyDescent="0.25">
      <c r="A8" s="871" t="s">
        <v>412</v>
      </c>
      <c r="B8" s="871"/>
      <c r="C8" s="871"/>
      <c r="D8" s="871"/>
      <c r="E8" s="871"/>
      <c r="F8" s="871"/>
      <c r="G8" s="871"/>
      <c r="H8" s="871"/>
      <c r="I8" s="871"/>
      <c r="J8" s="871"/>
      <c r="K8" s="871"/>
      <c r="L8" s="871"/>
      <c r="M8" s="871"/>
      <c r="N8" s="871"/>
      <c r="O8" s="871"/>
      <c r="P8" s="871"/>
      <c r="W8" s="870" t="s">
        <v>412</v>
      </c>
      <c r="X8" s="870"/>
      <c r="Y8" s="870"/>
      <c r="Z8" s="870"/>
      <c r="AA8" s="870"/>
      <c r="AB8" s="870"/>
      <c r="AC8" s="870"/>
      <c r="AD8" s="870"/>
      <c r="AE8" s="870"/>
      <c r="AF8" s="870"/>
      <c r="AG8" s="870"/>
      <c r="AH8" s="870"/>
      <c r="AI8" s="870"/>
      <c r="AJ8" s="870"/>
      <c r="AK8" s="870"/>
      <c r="AL8" s="870"/>
      <c r="AM8" s="870"/>
    </row>
    <row r="9" spans="1:40" ht="32.25" customHeight="1" x14ac:dyDescent="0.25"/>
    <row r="10" spans="1:40" ht="32.25" customHeight="1" x14ac:dyDescent="0.25"/>
    <row r="11" spans="1:40" ht="48.75" customHeight="1" x14ac:dyDescent="0.25"/>
    <row r="12" spans="1:40" ht="38.25" customHeight="1" x14ac:dyDescent="0.25"/>
    <row r="13" spans="1:40" ht="26.25" customHeight="1" x14ac:dyDescent="0.25"/>
  </sheetData>
  <mergeCells count="16">
    <mergeCell ref="W8:AM8"/>
    <mergeCell ref="A8:P8"/>
    <mergeCell ref="D4:G4"/>
    <mergeCell ref="H4:I4"/>
    <mergeCell ref="K4:L4"/>
    <mergeCell ref="N4:P4"/>
    <mergeCell ref="A1:AN1"/>
    <mergeCell ref="A3:AN3"/>
    <mergeCell ref="A2:AN2"/>
    <mergeCell ref="S4:T4"/>
    <mergeCell ref="V4:AB4"/>
    <mergeCell ref="AD4:AF4"/>
    <mergeCell ref="AG4:AH4"/>
    <mergeCell ref="AK4:AN4"/>
    <mergeCell ref="Q4:Q5"/>
    <mergeCell ref="R4:R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V151"/>
  <sheetViews>
    <sheetView tabSelected="1" zoomScale="75" zoomScaleNormal="75" workbookViewId="0">
      <selection activeCell="G7" sqref="G7"/>
    </sheetView>
  </sheetViews>
  <sheetFormatPr baseColWidth="10" defaultRowHeight="15" x14ac:dyDescent="0.25"/>
  <cols>
    <col min="1" max="1" width="8.140625" customWidth="1"/>
    <col min="2" max="2" width="16.42578125" customWidth="1"/>
    <col min="3" max="3" width="31.28515625" customWidth="1"/>
    <col min="4" max="4" width="17.85546875" customWidth="1"/>
    <col min="5" max="5" width="17.140625" customWidth="1"/>
    <col min="6" max="6" width="15.5703125" customWidth="1"/>
    <col min="7" max="7" width="16.42578125" customWidth="1"/>
    <col min="8" max="8" width="14.5703125" customWidth="1"/>
    <col min="9" max="9" width="15.42578125" customWidth="1"/>
    <col min="10" max="10" width="13.7109375" customWidth="1"/>
    <col min="11" max="11" width="37" customWidth="1"/>
    <col min="12" max="12" width="13.5703125" bestFit="1" customWidth="1"/>
    <col min="13" max="13" width="19.140625" customWidth="1"/>
    <col min="14" max="14" width="10.28515625" customWidth="1"/>
    <col min="15" max="15" width="9.7109375" customWidth="1"/>
    <col min="16" max="16" width="6.85546875" customWidth="1"/>
    <col min="17" max="17" width="6" customWidth="1"/>
    <col min="18" max="18" width="5.7109375" customWidth="1"/>
    <col min="19" max="19" width="7.140625" customWidth="1"/>
    <col min="20" max="20" width="6.140625" customWidth="1"/>
    <col min="21" max="21" width="6.42578125" customWidth="1"/>
    <col min="22" max="22" width="9.28515625" customWidth="1"/>
    <col min="23" max="23" width="8.28515625" customWidth="1"/>
    <col min="24" max="24" width="7" customWidth="1"/>
    <col min="25" max="25" width="7.28515625" customWidth="1"/>
    <col min="26" max="26" width="9" customWidth="1"/>
    <col min="27" max="27" width="10" customWidth="1"/>
    <col min="28" max="28" width="15.5703125" customWidth="1"/>
    <col min="29" max="29" width="17.85546875" customWidth="1"/>
    <col min="30" max="31" width="6.28515625" customWidth="1"/>
    <col min="32" max="32" width="6.85546875" customWidth="1"/>
    <col min="33" max="33" width="6.42578125" customWidth="1"/>
    <col min="34" max="34" width="11.7109375" customWidth="1"/>
    <col min="35" max="35" width="5.140625" customWidth="1"/>
    <col min="36" max="36" width="4.7109375" customWidth="1"/>
    <col min="37" max="37" width="4.42578125" customWidth="1"/>
    <col min="38" max="39" width="5.5703125" customWidth="1"/>
    <col min="40" max="40" width="5.7109375" customWidth="1"/>
    <col min="41" max="41" width="6.140625" customWidth="1"/>
    <col min="42" max="42" width="17.5703125" customWidth="1"/>
  </cols>
  <sheetData>
    <row r="1" spans="1:43" ht="50.25" customHeight="1" thickBot="1" x14ac:dyDescent="0.3">
      <c r="A1" s="1012" t="s">
        <v>415</v>
      </c>
      <c r="B1" s="1013"/>
      <c r="C1" s="1013"/>
      <c r="D1" s="1013"/>
      <c r="E1" s="1013"/>
      <c r="F1" s="1013"/>
      <c r="G1" s="1013"/>
      <c r="H1" s="1013"/>
      <c r="I1" s="1013"/>
      <c r="J1" s="1013"/>
      <c r="K1" s="1013"/>
      <c r="L1" s="1013"/>
      <c r="M1" s="1013"/>
      <c r="N1" s="1013"/>
      <c r="O1" s="1013"/>
      <c r="P1" s="1013"/>
      <c r="Q1" s="1013"/>
      <c r="R1" s="1013"/>
      <c r="S1" s="1013"/>
      <c r="T1" s="1013"/>
      <c r="U1" s="1013"/>
      <c r="V1" s="1013"/>
      <c r="W1" s="1013"/>
      <c r="X1" s="1013"/>
      <c r="Y1" s="1013"/>
      <c r="Z1" s="349"/>
      <c r="AA1" s="349"/>
      <c r="AB1" s="349"/>
      <c r="AC1" s="349"/>
      <c r="AD1" s="349"/>
      <c r="AE1" s="349"/>
      <c r="AF1" s="349"/>
      <c r="AG1" s="349"/>
      <c r="AH1" s="349"/>
      <c r="AI1" s="349"/>
      <c r="AJ1" s="349"/>
      <c r="AK1" s="349"/>
      <c r="AL1" s="349"/>
      <c r="AM1" s="349"/>
      <c r="AN1" s="349"/>
      <c r="AO1" s="349"/>
      <c r="AP1" s="349"/>
      <c r="AQ1" s="350"/>
    </row>
    <row r="2" spans="1:43" ht="24.75" customHeight="1" thickBot="1" x14ac:dyDescent="0.3">
      <c r="A2" s="1032" t="s">
        <v>414</v>
      </c>
      <c r="B2" s="1033"/>
      <c r="C2" s="1033"/>
      <c r="D2" s="1033"/>
      <c r="E2" s="1033"/>
      <c r="F2" s="1033"/>
      <c r="G2" s="1033"/>
      <c r="H2" s="1033"/>
      <c r="I2" s="1033"/>
      <c r="J2" s="1033"/>
      <c r="K2" s="1033"/>
      <c r="L2" s="1033"/>
      <c r="M2" s="1033"/>
      <c r="N2" s="1033"/>
      <c r="O2" s="1033"/>
      <c r="P2" s="1033"/>
      <c r="Q2" s="1033"/>
      <c r="R2" s="1033"/>
      <c r="S2" s="1033"/>
      <c r="T2" s="1033"/>
      <c r="U2" s="1033"/>
      <c r="V2" s="1033"/>
      <c r="W2" s="1033"/>
      <c r="X2" s="1033"/>
      <c r="Y2" s="1034"/>
      <c r="Z2" s="348"/>
      <c r="AA2" s="348"/>
      <c r="AB2" s="348"/>
      <c r="AC2" s="348"/>
      <c r="AD2" s="348"/>
      <c r="AE2" s="348"/>
      <c r="AF2" s="348"/>
      <c r="AG2" s="348"/>
      <c r="AH2" s="348"/>
      <c r="AI2" s="348"/>
      <c r="AJ2" s="348"/>
      <c r="AK2" s="348"/>
      <c r="AL2" s="348"/>
      <c r="AM2" s="348"/>
      <c r="AN2" s="348"/>
      <c r="AO2" s="348"/>
      <c r="AP2" s="348"/>
    </row>
    <row r="3" spans="1:43" ht="26.25" customHeight="1" thickBot="1" x14ac:dyDescent="0.3">
      <c r="A3" s="853" t="s">
        <v>485</v>
      </c>
      <c r="B3" s="854"/>
      <c r="C3" s="854"/>
      <c r="D3" s="854"/>
      <c r="E3" s="854"/>
      <c r="F3" s="854"/>
      <c r="G3" s="854"/>
      <c r="H3" s="854"/>
      <c r="I3" s="854"/>
      <c r="J3" s="854"/>
      <c r="K3" s="854"/>
      <c r="L3" s="854"/>
      <c r="M3" s="854"/>
      <c r="N3" s="854"/>
      <c r="O3" s="854"/>
      <c r="P3" s="854"/>
      <c r="Q3" s="854"/>
      <c r="R3" s="854"/>
      <c r="S3" s="854"/>
      <c r="T3" s="854"/>
      <c r="U3" s="854"/>
      <c r="V3" s="854"/>
      <c r="W3" s="854"/>
      <c r="X3" s="854"/>
      <c r="Y3" s="855"/>
    </row>
    <row r="4" spans="1:43" ht="44.25" customHeight="1" x14ac:dyDescent="0.25">
      <c r="A4" s="1088"/>
      <c r="B4" s="868" t="s">
        <v>483</v>
      </c>
      <c r="C4" s="868" t="s">
        <v>34</v>
      </c>
      <c r="D4" s="1098" t="s">
        <v>354</v>
      </c>
      <c r="E4" s="1099"/>
      <c r="F4" s="868" t="s">
        <v>1</v>
      </c>
      <c r="G4" s="868" t="s">
        <v>2</v>
      </c>
      <c r="H4" s="868" t="s">
        <v>3</v>
      </c>
      <c r="I4" s="1098" t="s">
        <v>4</v>
      </c>
      <c r="J4" s="1100"/>
      <c r="K4" s="1100"/>
      <c r="L4" s="1099"/>
      <c r="M4" s="868" t="s">
        <v>312</v>
      </c>
      <c r="N4" s="1026" t="s">
        <v>313</v>
      </c>
      <c r="O4" s="1027"/>
      <c r="P4" s="1027"/>
      <c r="Q4" s="1027"/>
      <c r="R4" s="1027"/>
      <c r="S4" s="1027"/>
      <c r="T4" s="1027"/>
      <c r="U4" s="1027"/>
      <c r="V4" s="1027"/>
      <c r="W4" s="1027"/>
      <c r="X4" s="1027"/>
      <c r="Y4" s="1028"/>
    </row>
    <row r="5" spans="1:43" ht="43.5" customHeight="1" thickBot="1" x14ac:dyDescent="0.3">
      <c r="A5" s="1089"/>
      <c r="B5" s="1025"/>
      <c r="C5" s="1025"/>
      <c r="D5" s="368" t="s">
        <v>375</v>
      </c>
      <c r="E5" s="354" t="s">
        <v>432</v>
      </c>
      <c r="F5" s="1025"/>
      <c r="G5" s="1025"/>
      <c r="H5" s="1025"/>
      <c r="I5" s="368" t="s">
        <v>5</v>
      </c>
      <c r="J5" s="353" t="s">
        <v>6</v>
      </c>
      <c r="K5" s="353" t="s">
        <v>7</v>
      </c>
      <c r="L5" s="354" t="s">
        <v>8</v>
      </c>
      <c r="M5" s="1025"/>
      <c r="N5" s="368" t="s">
        <v>433</v>
      </c>
      <c r="O5" s="353" t="s">
        <v>434</v>
      </c>
      <c r="P5" s="353" t="s">
        <v>435</v>
      </c>
      <c r="Q5" s="353" t="s">
        <v>436</v>
      </c>
      <c r="R5" s="353" t="s">
        <v>437</v>
      </c>
      <c r="S5" s="353" t="s">
        <v>438</v>
      </c>
      <c r="T5" s="353" t="s">
        <v>439</v>
      </c>
      <c r="U5" s="353" t="s">
        <v>440</v>
      </c>
      <c r="V5" s="353" t="s">
        <v>441</v>
      </c>
      <c r="W5" s="353" t="s">
        <v>442</v>
      </c>
      <c r="X5" s="353" t="s">
        <v>443</v>
      </c>
      <c r="Y5" s="354" t="s">
        <v>444</v>
      </c>
    </row>
    <row r="6" spans="1:43" ht="81.75" customHeight="1" thickBot="1" x14ac:dyDescent="0.3">
      <c r="B6" s="874" t="s">
        <v>486</v>
      </c>
      <c r="C6" s="874" t="s">
        <v>487</v>
      </c>
      <c r="D6" s="874" t="s">
        <v>488</v>
      </c>
      <c r="E6" s="880" t="s">
        <v>489</v>
      </c>
      <c r="F6" s="355" t="s">
        <v>490</v>
      </c>
      <c r="G6" s="369" t="s">
        <v>491</v>
      </c>
      <c r="H6" s="369"/>
      <c r="I6" s="370"/>
      <c r="J6" s="370"/>
      <c r="K6" s="370"/>
      <c r="L6" s="463">
        <v>0</v>
      </c>
      <c r="M6" s="1101" t="s">
        <v>492</v>
      </c>
      <c r="N6" s="383" t="s">
        <v>411</v>
      </c>
      <c r="O6" s="384"/>
      <c r="P6" s="385"/>
      <c r="Q6" s="253"/>
      <c r="R6" s="253"/>
      <c r="S6" s="253"/>
      <c r="T6" s="253"/>
      <c r="U6" s="253"/>
      <c r="V6" s="253"/>
      <c r="W6" s="253"/>
      <c r="X6" s="253"/>
      <c r="Y6" s="386"/>
    </row>
    <row r="7" spans="1:43" ht="58.5" customHeight="1" thickBot="1" x14ac:dyDescent="0.3">
      <c r="B7" s="875"/>
      <c r="C7" s="875"/>
      <c r="D7" s="875"/>
      <c r="E7" s="881"/>
      <c r="F7" s="355" t="s">
        <v>493</v>
      </c>
      <c r="G7" s="355" t="s">
        <v>494</v>
      </c>
      <c r="H7" s="355"/>
      <c r="I7" s="370"/>
      <c r="J7" s="370"/>
      <c r="K7" s="370"/>
      <c r="L7" s="463">
        <v>0</v>
      </c>
      <c r="M7" s="1102"/>
      <c r="N7" s="387" t="s">
        <v>411</v>
      </c>
      <c r="O7" s="361"/>
      <c r="P7" s="362"/>
      <c r="Q7" s="256"/>
      <c r="R7" s="256"/>
      <c r="S7" s="256"/>
      <c r="T7" s="256"/>
      <c r="U7" s="256"/>
      <c r="V7" s="256"/>
      <c r="W7" s="256"/>
      <c r="X7" s="256"/>
      <c r="Y7" s="257"/>
    </row>
    <row r="8" spans="1:43" ht="51" customHeight="1" thickBot="1" x14ac:dyDescent="0.3">
      <c r="B8" s="875"/>
      <c r="C8" s="875"/>
      <c r="D8" s="875"/>
      <c r="E8" s="881"/>
      <c r="F8" s="1035" t="s">
        <v>495</v>
      </c>
      <c r="G8" s="982" t="s">
        <v>496</v>
      </c>
      <c r="H8" s="874" t="s">
        <v>497</v>
      </c>
      <c r="I8" s="874" t="s">
        <v>498</v>
      </c>
      <c r="J8" s="1037" t="s">
        <v>499</v>
      </c>
      <c r="K8" s="1035" t="s">
        <v>500</v>
      </c>
      <c r="L8" s="463">
        <v>5000</v>
      </c>
      <c r="M8" s="1102"/>
      <c r="N8" s="388"/>
      <c r="O8" s="360"/>
      <c r="P8" s="362"/>
      <c r="Q8" s="256" t="s">
        <v>319</v>
      </c>
      <c r="R8" s="256"/>
      <c r="S8" s="256"/>
      <c r="T8" s="256"/>
      <c r="U8" s="256"/>
      <c r="V8" s="256"/>
      <c r="W8" s="256"/>
      <c r="X8" s="256"/>
      <c r="Y8" s="257"/>
    </row>
    <row r="9" spans="1:43" ht="56.25" customHeight="1" thickBot="1" x14ac:dyDescent="0.3">
      <c r="B9" s="875"/>
      <c r="C9" s="875"/>
      <c r="D9" s="875"/>
      <c r="E9" s="881"/>
      <c r="F9" s="1036"/>
      <c r="G9" s="982"/>
      <c r="H9" s="876"/>
      <c r="I9" s="876"/>
      <c r="J9" s="1038"/>
      <c r="K9" s="1036"/>
      <c r="L9" s="463"/>
      <c r="M9" s="1102"/>
      <c r="N9" s="388"/>
      <c r="O9" s="360"/>
      <c r="P9" s="362"/>
      <c r="Q9" s="256"/>
      <c r="R9" s="256"/>
      <c r="S9" s="256"/>
      <c r="T9" s="256"/>
      <c r="U9" s="256"/>
      <c r="V9" s="256"/>
      <c r="W9" s="256"/>
      <c r="X9" s="256"/>
      <c r="Y9" s="257"/>
    </row>
    <row r="10" spans="1:43" ht="80.25" customHeight="1" thickBot="1" x14ac:dyDescent="0.3">
      <c r="B10" s="875"/>
      <c r="C10" s="875"/>
      <c r="D10" s="875"/>
      <c r="E10" s="881"/>
      <c r="F10" s="369" t="s">
        <v>501</v>
      </c>
      <c r="G10" s="355" t="s">
        <v>502</v>
      </c>
      <c r="H10" s="355" t="s">
        <v>503</v>
      </c>
      <c r="I10" s="355" t="s">
        <v>504</v>
      </c>
      <c r="J10" s="370"/>
      <c r="K10" s="355" t="s">
        <v>505</v>
      </c>
      <c r="L10" s="463">
        <v>2000</v>
      </c>
      <c r="M10" s="1102"/>
      <c r="N10" s="387"/>
      <c r="O10" s="360"/>
      <c r="P10" s="362" t="s">
        <v>319</v>
      </c>
      <c r="Q10" s="256"/>
      <c r="R10" s="256"/>
      <c r="S10" s="256"/>
      <c r="T10" s="256"/>
      <c r="U10" s="256"/>
      <c r="V10" s="256"/>
      <c r="W10" s="256"/>
      <c r="X10" s="256"/>
      <c r="Y10" s="257"/>
    </row>
    <row r="11" spans="1:43" ht="111.75" customHeight="1" thickBot="1" x14ac:dyDescent="0.3">
      <c r="B11" s="875"/>
      <c r="C11" s="875"/>
      <c r="D11" s="875"/>
      <c r="E11" s="882"/>
      <c r="F11" s="355" t="s">
        <v>506</v>
      </c>
      <c r="G11" s="355" t="s">
        <v>507</v>
      </c>
      <c r="H11" s="355" t="s">
        <v>508</v>
      </c>
      <c r="I11" s="355" t="s">
        <v>509</v>
      </c>
      <c r="J11" s="370"/>
      <c r="K11" s="355"/>
      <c r="L11" s="463">
        <v>3000</v>
      </c>
      <c r="M11" s="1102"/>
      <c r="N11" s="387"/>
      <c r="O11" s="360"/>
      <c r="P11" s="362"/>
      <c r="Q11" s="256"/>
      <c r="R11" s="256" t="s">
        <v>319</v>
      </c>
      <c r="S11" s="256"/>
      <c r="T11" s="256"/>
      <c r="U11" s="256"/>
      <c r="V11" s="256"/>
      <c r="W11" s="256"/>
      <c r="X11" s="256"/>
      <c r="Y11" s="257"/>
    </row>
    <row r="12" spans="1:43" ht="93.75" customHeight="1" thickBot="1" x14ac:dyDescent="0.3">
      <c r="B12" s="875"/>
      <c r="C12" s="875"/>
      <c r="D12" s="875"/>
      <c r="E12" s="880" t="s">
        <v>510</v>
      </c>
      <c r="F12" s="369" t="s">
        <v>511</v>
      </c>
      <c r="G12" s="880" t="s">
        <v>512</v>
      </c>
      <c r="H12" s="880" t="s">
        <v>513</v>
      </c>
      <c r="I12" s="880" t="s">
        <v>514</v>
      </c>
      <c r="J12" s="370"/>
      <c r="K12" s="357" t="s">
        <v>515</v>
      </c>
      <c r="L12" s="1091">
        <v>1000</v>
      </c>
      <c r="M12" s="1102"/>
      <c r="N12" s="388"/>
      <c r="O12" s="360"/>
      <c r="P12" s="362"/>
      <c r="Q12" s="256" t="s">
        <v>319</v>
      </c>
      <c r="R12" s="256"/>
      <c r="S12" s="256"/>
      <c r="T12" s="256"/>
      <c r="U12" s="256"/>
      <c r="V12" s="256"/>
      <c r="W12" s="256"/>
      <c r="X12" s="256"/>
      <c r="Y12" s="257"/>
    </row>
    <row r="13" spans="1:43" ht="79.5" customHeight="1" thickBot="1" x14ac:dyDescent="0.3">
      <c r="B13" s="875"/>
      <c r="C13" s="875"/>
      <c r="D13" s="875"/>
      <c r="E13" s="881"/>
      <c r="F13" s="369" t="s">
        <v>516</v>
      </c>
      <c r="G13" s="881"/>
      <c r="H13" s="881"/>
      <c r="I13" s="881"/>
      <c r="J13" s="370"/>
      <c r="K13" s="355" t="s">
        <v>517</v>
      </c>
      <c r="L13" s="1092"/>
      <c r="M13" s="1102"/>
      <c r="N13" s="388"/>
      <c r="O13" s="360"/>
      <c r="P13" s="362"/>
      <c r="Q13" s="256" t="s">
        <v>319</v>
      </c>
      <c r="R13" s="256"/>
      <c r="S13" s="256"/>
      <c r="T13" s="256"/>
      <c r="U13" s="256"/>
      <c r="V13" s="256"/>
      <c r="W13" s="256"/>
      <c r="X13" s="256"/>
      <c r="Y13" s="257"/>
    </row>
    <row r="14" spans="1:43" ht="63.75" customHeight="1" thickBot="1" x14ac:dyDescent="0.3">
      <c r="B14" s="875"/>
      <c r="C14" s="875"/>
      <c r="D14" s="875"/>
      <c r="E14" s="881"/>
      <c r="F14" s="369" t="s">
        <v>518</v>
      </c>
      <c r="G14" s="882"/>
      <c r="H14" s="882"/>
      <c r="I14" s="882"/>
      <c r="J14" s="370"/>
      <c r="K14" s="355" t="s">
        <v>519</v>
      </c>
      <c r="L14" s="1093"/>
      <c r="M14" s="1102"/>
      <c r="N14" s="388"/>
      <c r="O14" s="360"/>
      <c r="P14" s="362"/>
      <c r="Q14" s="256" t="s">
        <v>319</v>
      </c>
      <c r="R14" s="256"/>
      <c r="S14" s="256"/>
      <c r="T14" s="256"/>
      <c r="U14" s="256"/>
      <c r="V14" s="256"/>
      <c r="W14" s="256"/>
      <c r="X14" s="256"/>
      <c r="Y14" s="257"/>
    </row>
    <row r="15" spans="1:43" ht="79.5" customHeight="1" thickBot="1" x14ac:dyDescent="0.3">
      <c r="B15" s="875"/>
      <c r="C15" s="875"/>
      <c r="D15" s="875"/>
      <c r="E15" s="882"/>
      <c r="F15" s="369" t="s">
        <v>520</v>
      </c>
      <c r="G15" s="355" t="s">
        <v>521</v>
      </c>
      <c r="H15" s="355" t="s">
        <v>522</v>
      </c>
      <c r="I15" s="356"/>
      <c r="J15" s="372" t="s">
        <v>523</v>
      </c>
      <c r="K15" s="355" t="s">
        <v>524</v>
      </c>
      <c r="L15" s="463">
        <v>2000</v>
      </c>
      <c r="M15" s="1102"/>
      <c r="N15" s="389"/>
      <c r="O15" s="363"/>
      <c r="P15" s="256"/>
      <c r="Q15" s="256"/>
      <c r="R15" s="256" t="s">
        <v>319</v>
      </c>
      <c r="S15" s="256"/>
      <c r="T15" s="256"/>
      <c r="U15" s="256"/>
      <c r="V15" s="256"/>
      <c r="W15" s="256"/>
      <c r="X15" s="256"/>
      <c r="Y15" s="257"/>
    </row>
    <row r="16" spans="1:43" ht="173.25" customHeight="1" thickBot="1" x14ac:dyDescent="0.3">
      <c r="B16" s="875"/>
      <c r="C16" s="875"/>
      <c r="D16" s="875"/>
      <c r="E16" s="874" t="s">
        <v>525</v>
      </c>
      <c r="F16" s="369" t="s">
        <v>526</v>
      </c>
      <c r="G16" s="374"/>
      <c r="H16" s="378" t="s">
        <v>527</v>
      </c>
      <c r="I16" s="874" t="s">
        <v>528</v>
      </c>
      <c r="J16" s="379"/>
      <c r="K16" s="874" t="s">
        <v>529</v>
      </c>
      <c r="L16" s="1091">
        <v>4000</v>
      </c>
      <c r="M16" s="1102"/>
      <c r="N16" s="255"/>
      <c r="O16" s="256"/>
      <c r="P16" s="256"/>
      <c r="Q16" s="256" t="s">
        <v>319</v>
      </c>
      <c r="R16" s="256"/>
      <c r="S16" s="256"/>
      <c r="T16" s="256"/>
      <c r="U16" s="256"/>
      <c r="V16" s="256"/>
      <c r="W16" s="256"/>
      <c r="X16" s="256"/>
      <c r="Y16" s="257"/>
    </row>
    <row r="17" spans="1:34" ht="66" customHeight="1" thickBot="1" x14ac:dyDescent="0.3">
      <c r="B17" s="875"/>
      <c r="C17" s="875"/>
      <c r="D17" s="875"/>
      <c r="E17" s="875"/>
      <c r="F17" s="373" t="s">
        <v>530</v>
      </c>
      <c r="G17" s="374"/>
      <c r="H17" s="1094" t="s">
        <v>531</v>
      </c>
      <c r="I17" s="875"/>
      <c r="J17" s="379"/>
      <c r="K17" s="875"/>
      <c r="L17" s="1092"/>
      <c r="M17" s="1102"/>
      <c r="N17" s="255"/>
      <c r="O17" s="256"/>
      <c r="P17" s="256" t="s">
        <v>319</v>
      </c>
      <c r="Q17" s="256" t="s">
        <v>319</v>
      </c>
      <c r="R17" s="256" t="s">
        <v>319</v>
      </c>
      <c r="S17" s="256" t="s">
        <v>319</v>
      </c>
      <c r="T17" s="256" t="s">
        <v>319</v>
      </c>
      <c r="U17" s="256" t="s">
        <v>319</v>
      </c>
      <c r="V17" s="256" t="s">
        <v>319</v>
      </c>
      <c r="W17" s="256"/>
      <c r="X17" s="256"/>
      <c r="Y17" s="257"/>
    </row>
    <row r="18" spans="1:34" ht="87" customHeight="1" thickBot="1" x14ac:dyDescent="0.3">
      <c r="B18" s="875"/>
      <c r="C18" s="875"/>
      <c r="D18" s="875"/>
      <c r="E18" s="875"/>
      <c r="F18" s="375" t="s">
        <v>532</v>
      </c>
      <c r="G18" s="374"/>
      <c r="H18" s="1095"/>
      <c r="I18" s="875"/>
      <c r="J18" s="379"/>
      <c r="K18" s="875"/>
      <c r="L18" s="1092"/>
      <c r="M18" s="1102"/>
      <c r="N18" s="255"/>
      <c r="O18" s="256"/>
      <c r="P18" s="256" t="s">
        <v>319</v>
      </c>
      <c r="Q18" s="256" t="s">
        <v>319</v>
      </c>
      <c r="R18" s="256" t="s">
        <v>319</v>
      </c>
      <c r="S18" s="256" t="s">
        <v>319</v>
      </c>
      <c r="T18" s="256" t="s">
        <v>319</v>
      </c>
      <c r="U18" s="256" t="s">
        <v>319</v>
      </c>
      <c r="V18" s="256" t="s">
        <v>319</v>
      </c>
      <c r="W18" s="256" t="s">
        <v>319</v>
      </c>
      <c r="X18" s="256"/>
      <c r="Y18" s="257"/>
    </row>
    <row r="19" spans="1:34" ht="63.75" customHeight="1" thickBot="1" x14ac:dyDescent="0.3">
      <c r="B19" s="875"/>
      <c r="C19" s="875"/>
      <c r="D19" s="875"/>
      <c r="E19" s="875"/>
      <c r="F19" s="376" t="s">
        <v>533</v>
      </c>
      <c r="G19" s="374"/>
      <c r="H19" s="1095"/>
      <c r="I19" s="875"/>
      <c r="J19" s="379"/>
      <c r="K19" s="875"/>
      <c r="L19" s="1092"/>
      <c r="M19" s="1102"/>
      <c r="N19" s="255"/>
      <c r="O19" s="256"/>
      <c r="P19" s="256" t="s">
        <v>319</v>
      </c>
      <c r="Q19" s="256" t="s">
        <v>319</v>
      </c>
      <c r="R19" s="256" t="s">
        <v>319</v>
      </c>
      <c r="S19" s="256" t="s">
        <v>319</v>
      </c>
      <c r="T19" s="256" t="s">
        <v>319</v>
      </c>
      <c r="U19" s="256" t="s">
        <v>319</v>
      </c>
      <c r="V19" s="256" t="s">
        <v>319</v>
      </c>
      <c r="W19" s="256" t="s">
        <v>319</v>
      </c>
      <c r="X19" s="256"/>
      <c r="Y19" s="257"/>
    </row>
    <row r="20" spans="1:34" ht="96.75" customHeight="1" thickBot="1" x14ac:dyDescent="0.3">
      <c r="B20" s="875"/>
      <c r="C20" s="875"/>
      <c r="D20" s="875"/>
      <c r="E20" s="875"/>
      <c r="F20" s="377" t="s">
        <v>534</v>
      </c>
      <c r="G20" s="340"/>
      <c r="H20" s="1096"/>
      <c r="I20" s="875"/>
      <c r="J20" s="379"/>
      <c r="K20" s="875"/>
      <c r="L20" s="1093"/>
      <c r="M20" s="1102"/>
      <c r="N20" s="255"/>
      <c r="O20" s="256"/>
      <c r="P20" s="256"/>
      <c r="Q20" s="256" t="s">
        <v>319</v>
      </c>
      <c r="R20" s="256" t="s">
        <v>319</v>
      </c>
      <c r="S20" s="256" t="s">
        <v>319</v>
      </c>
      <c r="T20" s="256" t="s">
        <v>319</v>
      </c>
      <c r="U20" s="256" t="s">
        <v>319</v>
      </c>
      <c r="V20" s="256" t="s">
        <v>319</v>
      </c>
      <c r="W20" s="256" t="s">
        <v>319</v>
      </c>
      <c r="X20" s="256"/>
      <c r="Y20" s="257"/>
    </row>
    <row r="21" spans="1:34" ht="75" customHeight="1" thickBot="1" x14ac:dyDescent="0.3">
      <c r="B21" s="876"/>
      <c r="C21" s="876"/>
      <c r="D21" s="876"/>
      <c r="E21" s="876"/>
      <c r="F21" s="380" t="s">
        <v>535</v>
      </c>
      <c r="G21" s="365" t="s">
        <v>536</v>
      </c>
      <c r="H21" s="381" t="s">
        <v>537</v>
      </c>
      <c r="I21" s="876"/>
      <c r="J21" s="382"/>
      <c r="K21" s="876"/>
      <c r="L21" s="464">
        <v>7000</v>
      </c>
      <c r="M21" s="1102"/>
      <c r="N21" s="255"/>
      <c r="O21" s="256" t="s">
        <v>319</v>
      </c>
      <c r="P21" s="256"/>
      <c r="Q21" s="256"/>
      <c r="R21" s="256"/>
      <c r="S21" s="256"/>
      <c r="T21" s="256"/>
      <c r="U21" s="256"/>
      <c r="V21" s="256"/>
      <c r="W21" s="256"/>
      <c r="X21" s="256"/>
      <c r="Y21" s="257"/>
    </row>
    <row r="22" spans="1:34" ht="78" customHeight="1" thickBot="1" x14ac:dyDescent="0.3">
      <c r="B22" s="880" t="s">
        <v>538</v>
      </c>
      <c r="C22" s="874" t="s">
        <v>539</v>
      </c>
      <c r="D22" s="874" t="s">
        <v>540</v>
      </c>
      <c r="E22" s="880" t="s">
        <v>541</v>
      </c>
      <c r="F22" s="369" t="s">
        <v>542</v>
      </c>
      <c r="G22" s="880" t="s">
        <v>543</v>
      </c>
      <c r="H22" s="355" t="s">
        <v>544</v>
      </c>
      <c r="I22" s="355" t="s">
        <v>509</v>
      </c>
      <c r="J22" s="370"/>
      <c r="K22" s="355"/>
      <c r="L22" s="1037">
        <v>7000</v>
      </c>
      <c r="M22" s="1102"/>
      <c r="N22" s="255"/>
      <c r="O22" s="256"/>
      <c r="P22" s="256"/>
      <c r="Q22" s="256"/>
      <c r="R22" s="256" t="s">
        <v>319</v>
      </c>
      <c r="S22" s="256"/>
      <c r="T22" s="256"/>
      <c r="U22" s="256"/>
      <c r="V22" s="256"/>
      <c r="W22" s="256"/>
      <c r="X22" s="256"/>
      <c r="Y22" s="257"/>
    </row>
    <row r="23" spans="1:34" ht="62.25" customHeight="1" thickBot="1" x14ac:dyDescent="0.3">
      <c r="B23" s="881"/>
      <c r="C23" s="875"/>
      <c r="D23" s="875"/>
      <c r="E23" s="881"/>
      <c r="F23" s="369" t="s">
        <v>545</v>
      </c>
      <c r="G23" s="881"/>
      <c r="H23" s="874" t="s">
        <v>546</v>
      </c>
      <c r="I23" s="874" t="s">
        <v>528</v>
      </c>
      <c r="J23" s="1037"/>
      <c r="K23" s="874" t="s">
        <v>547</v>
      </c>
      <c r="L23" s="1097"/>
      <c r="M23" s="1102"/>
      <c r="N23" s="255"/>
      <c r="O23" s="256"/>
      <c r="P23" s="256"/>
      <c r="Q23" s="256"/>
      <c r="R23" s="256" t="s">
        <v>319</v>
      </c>
      <c r="S23" s="256" t="s">
        <v>319</v>
      </c>
      <c r="T23" s="256" t="s">
        <v>319</v>
      </c>
      <c r="U23" s="256" t="s">
        <v>319</v>
      </c>
      <c r="V23" s="256"/>
      <c r="W23" s="256"/>
      <c r="X23" s="256"/>
      <c r="Y23" s="257"/>
    </row>
    <row r="24" spans="1:34" ht="63.75" customHeight="1" thickBot="1" x14ac:dyDescent="0.3">
      <c r="B24" s="882"/>
      <c r="C24" s="876"/>
      <c r="D24" s="876"/>
      <c r="E24" s="882"/>
      <c r="F24" s="369" t="s">
        <v>548</v>
      </c>
      <c r="G24" s="882"/>
      <c r="H24" s="876"/>
      <c r="I24" s="876"/>
      <c r="J24" s="1038"/>
      <c r="K24" s="876"/>
      <c r="L24" s="1038"/>
      <c r="M24" s="1103"/>
      <c r="N24" s="390"/>
      <c r="O24" s="391"/>
      <c r="P24" s="391"/>
      <c r="Q24" s="391"/>
      <c r="R24" s="391"/>
      <c r="S24" s="391" t="s">
        <v>319</v>
      </c>
      <c r="T24" s="391" t="s">
        <v>319</v>
      </c>
      <c r="U24" s="391" t="s">
        <v>319</v>
      </c>
      <c r="V24" s="391"/>
      <c r="W24" s="391"/>
      <c r="X24" s="391"/>
      <c r="Y24" s="392"/>
    </row>
    <row r="25" spans="1:34" ht="21" customHeight="1" thickBot="1" x14ac:dyDescent="0.3">
      <c r="B25" s="1073"/>
      <c r="C25" s="1073"/>
      <c r="D25" s="1073"/>
      <c r="E25" s="1073"/>
      <c r="F25" s="1073"/>
      <c r="G25" s="1073"/>
      <c r="H25" s="1073"/>
      <c r="I25" s="366"/>
      <c r="J25" s="366"/>
      <c r="K25" s="393"/>
      <c r="L25" s="394">
        <f>SUM(L6:L24)</f>
        <v>31000</v>
      </c>
      <c r="M25" s="371"/>
      <c r="N25" s="366"/>
      <c r="O25" s="366"/>
      <c r="P25" s="366"/>
      <c r="Q25" s="366"/>
      <c r="R25" s="366"/>
      <c r="S25" s="366"/>
      <c r="T25" s="366"/>
      <c r="U25" s="366"/>
      <c r="V25" s="366"/>
      <c r="W25" s="366"/>
      <c r="X25" s="366"/>
      <c r="Y25" s="366"/>
    </row>
    <row r="26" spans="1:34" ht="21" customHeight="1" thickBot="1" x14ac:dyDescent="0.3">
      <c r="A26" s="987"/>
      <c r="B26" s="988"/>
      <c r="C26" s="988"/>
      <c r="D26" s="988"/>
      <c r="E26" s="988"/>
      <c r="F26" s="988"/>
      <c r="G26" s="988"/>
      <c r="H26" s="988"/>
      <c r="I26" s="988"/>
      <c r="J26" s="988"/>
      <c r="K26" s="988"/>
      <c r="L26" s="988"/>
      <c r="M26" s="988"/>
      <c r="N26" s="988"/>
      <c r="O26" s="988"/>
      <c r="P26" s="988"/>
      <c r="Q26" s="988"/>
      <c r="R26" s="988"/>
      <c r="S26" s="988"/>
      <c r="T26" s="988"/>
      <c r="U26" s="988"/>
      <c r="V26" s="988"/>
      <c r="W26" s="988"/>
      <c r="X26" s="988"/>
      <c r="Y26" s="826"/>
    </row>
    <row r="27" spans="1:34" ht="33.75" customHeight="1" thickBot="1" x14ac:dyDescent="0.3">
      <c r="B27" s="1090" t="s">
        <v>597</v>
      </c>
      <c r="C27" s="1090"/>
      <c r="D27" s="1090"/>
      <c r="E27" s="1090"/>
      <c r="F27" s="1090"/>
      <c r="G27" s="1090"/>
      <c r="H27" s="1090"/>
      <c r="I27" s="1090"/>
      <c r="J27" s="1090"/>
      <c r="K27" s="1090"/>
      <c r="L27" s="1090"/>
      <c r="M27" s="1090"/>
      <c r="N27" s="1090"/>
      <c r="O27" s="1090"/>
      <c r="P27" s="1090"/>
      <c r="Q27" s="1090"/>
      <c r="R27" s="1090"/>
      <c r="S27" s="1090"/>
      <c r="T27" s="1090"/>
      <c r="U27" s="1090"/>
      <c r="V27" s="1090"/>
      <c r="W27" s="1090"/>
      <c r="X27" s="1090"/>
      <c r="Y27" s="1090"/>
      <c r="Z27" s="1090"/>
      <c r="AA27" s="1090"/>
      <c r="AB27" s="1090"/>
      <c r="AC27" s="1090"/>
      <c r="AD27" s="1090"/>
      <c r="AE27" s="1090"/>
      <c r="AF27" s="1090"/>
      <c r="AG27" s="1090"/>
      <c r="AH27" s="1090"/>
    </row>
    <row r="28" spans="1:34" ht="65.25" customHeight="1" x14ac:dyDescent="0.25">
      <c r="B28" s="414" t="s">
        <v>348</v>
      </c>
      <c r="C28" s="416" t="s">
        <v>350</v>
      </c>
      <c r="D28" s="1071" t="s">
        <v>351</v>
      </c>
      <c r="E28" s="1072"/>
      <c r="F28" s="352"/>
      <c r="G28" s="352"/>
      <c r="H28" s="352" t="s">
        <v>353</v>
      </c>
      <c r="I28" s="1029" t="s">
        <v>354</v>
      </c>
      <c r="J28" s="1031"/>
      <c r="K28" s="450"/>
      <c r="L28" s="450"/>
      <c r="M28" s="352"/>
      <c r="N28" s="352" t="s">
        <v>359</v>
      </c>
      <c r="O28" s="1029" t="s">
        <v>360</v>
      </c>
      <c r="P28" s="1030"/>
      <c r="Q28" s="1030"/>
      <c r="R28" s="1030"/>
      <c r="S28" s="1030"/>
      <c r="T28" s="1030"/>
      <c r="U28" s="1031"/>
      <c r="V28" s="352" t="s">
        <v>63</v>
      </c>
      <c r="W28" s="1029" t="s">
        <v>361</v>
      </c>
      <c r="X28" s="1030"/>
      <c r="Y28" s="1031"/>
      <c r="Z28" s="1029" t="s">
        <v>362</v>
      </c>
      <c r="AA28" s="1031"/>
      <c r="AB28" s="352" t="s">
        <v>363</v>
      </c>
      <c r="AC28" s="352" t="s">
        <v>364</v>
      </c>
      <c r="AD28" s="1074" t="s">
        <v>484</v>
      </c>
      <c r="AE28" s="1075"/>
      <c r="AF28" s="1075"/>
      <c r="AG28" s="1075"/>
      <c r="AH28" s="1076"/>
    </row>
    <row r="29" spans="1:34" ht="96.75" customHeight="1" x14ac:dyDescent="0.25">
      <c r="B29" s="415" t="s">
        <v>549</v>
      </c>
      <c r="C29" s="417" t="s">
        <v>550</v>
      </c>
      <c r="D29" s="448" t="s">
        <v>369</v>
      </c>
      <c r="E29" s="448" t="s">
        <v>35</v>
      </c>
      <c r="F29" s="358" t="s">
        <v>373</v>
      </c>
      <c r="G29" s="358" t="s">
        <v>551</v>
      </c>
      <c r="H29" s="358" t="s">
        <v>374</v>
      </c>
      <c r="I29" s="358" t="s">
        <v>375</v>
      </c>
      <c r="J29" s="449" t="s">
        <v>432</v>
      </c>
      <c r="K29" s="449" t="s">
        <v>552</v>
      </c>
      <c r="L29" s="449" t="s">
        <v>553</v>
      </c>
      <c r="M29" s="343" t="s">
        <v>2</v>
      </c>
      <c r="N29" s="358" t="s">
        <v>36</v>
      </c>
      <c r="O29" s="358" t="s">
        <v>199</v>
      </c>
      <c r="P29" s="358" t="s">
        <v>382</v>
      </c>
      <c r="Q29" s="358" t="s">
        <v>383</v>
      </c>
      <c r="R29" s="358" t="s">
        <v>384</v>
      </c>
      <c r="S29" s="358" t="s">
        <v>385</v>
      </c>
      <c r="T29" s="358" t="s">
        <v>386</v>
      </c>
      <c r="U29" s="358" t="s">
        <v>387</v>
      </c>
      <c r="V29" s="358" t="s">
        <v>388</v>
      </c>
      <c r="W29" s="358" t="s">
        <v>389</v>
      </c>
      <c r="X29" s="358" t="s">
        <v>390</v>
      </c>
      <c r="Y29" s="358" t="s">
        <v>391</v>
      </c>
      <c r="Z29" s="358" t="s">
        <v>392</v>
      </c>
      <c r="AA29" s="358" t="s">
        <v>393</v>
      </c>
      <c r="AB29" s="346" t="s">
        <v>554</v>
      </c>
      <c r="AC29" s="358" t="s">
        <v>395</v>
      </c>
      <c r="AD29" s="451" t="s">
        <v>555</v>
      </c>
      <c r="AE29" s="451" t="s">
        <v>556</v>
      </c>
      <c r="AF29" s="451" t="s">
        <v>557</v>
      </c>
      <c r="AG29" s="451" t="s">
        <v>558</v>
      </c>
      <c r="AH29" s="452" t="s">
        <v>399</v>
      </c>
    </row>
    <row r="30" spans="1:34" ht="108.75" customHeight="1" x14ac:dyDescent="0.25">
      <c r="B30" s="1048" t="s">
        <v>559</v>
      </c>
      <c r="C30" s="1048" t="s">
        <v>560</v>
      </c>
      <c r="D30" s="1048" t="s">
        <v>561</v>
      </c>
      <c r="E30" s="1078" t="s">
        <v>562</v>
      </c>
      <c r="F30" s="1048" t="s">
        <v>563</v>
      </c>
      <c r="G30" s="1048"/>
      <c r="H30" s="1048" t="s">
        <v>564</v>
      </c>
      <c r="I30" s="1053" t="s">
        <v>565</v>
      </c>
      <c r="J30" s="395" t="s">
        <v>566</v>
      </c>
      <c r="K30" s="396" t="s">
        <v>567</v>
      </c>
      <c r="L30" s="1053" t="s">
        <v>568</v>
      </c>
      <c r="M30" s="397" t="s">
        <v>569</v>
      </c>
      <c r="N30" s="400">
        <v>59020</v>
      </c>
      <c r="O30" s="400">
        <v>50000</v>
      </c>
      <c r="P30" s="399"/>
      <c r="Q30" s="399"/>
      <c r="R30" s="399"/>
      <c r="S30" s="398"/>
      <c r="T30" s="400">
        <v>9020</v>
      </c>
      <c r="U30" s="399"/>
      <c r="V30" s="421">
        <v>50000</v>
      </c>
      <c r="W30" s="402" t="s">
        <v>570</v>
      </c>
      <c r="X30" s="403" t="s">
        <v>571</v>
      </c>
      <c r="Y30" s="399" t="s">
        <v>572</v>
      </c>
      <c r="Z30" s="404">
        <v>42373</v>
      </c>
      <c r="AA30" s="404">
        <v>42735</v>
      </c>
      <c r="AB30" s="402" t="s">
        <v>573</v>
      </c>
      <c r="AC30" s="405" t="s">
        <v>574</v>
      </c>
      <c r="AD30" s="423">
        <v>14755</v>
      </c>
      <c r="AE30" s="422">
        <v>14755</v>
      </c>
      <c r="AF30" s="420">
        <v>14755</v>
      </c>
      <c r="AG30" s="420">
        <v>14755</v>
      </c>
      <c r="AH30" s="424">
        <f>SUM(AD30:AG30)</f>
        <v>59020</v>
      </c>
    </row>
    <row r="31" spans="1:34" ht="66.75" customHeight="1" x14ac:dyDescent="0.25">
      <c r="B31" s="1077"/>
      <c r="C31" s="1077"/>
      <c r="D31" s="1077"/>
      <c r="E31" s="1079"/>
      <c r="F31" s="1077"/>
      <c r="G31" s="1077"/>
      <c r="H31" s="1077"/>
      <c r="I31" s="1054"/>
      <c r="J31" s="1045" t="s">
        <v>575</v>
      </c>
      <c r="K31" s="1048" t="s">
        <v>576</v>
      </c>
      <c r="L31" s="1054"/>
      <c r="M31" s="419" t="s">
        <v>577</v>
      </c>
      <c r="N31" s="399">
        <v>3000</v>
      </c>
      <c r="O31" s="399">
        <v>3000</v>
      </c>
      <c r="P31" s="399"/>
      <c r="Q31" s="399"/>
      <c r="R31" s="399"/>
      <c r="S31" s="399"/>
      <c r="T31" s="399"/>
      <c r="U31" s="399">
        <f t="shared" ref="U31" si="0">SUM(O31:T31)</f>
        <v>3000</v>
      </c>
      <c r="V31" s="421">
        <f t="shared" ref="V31" si="1">SUM(O31:U31)</f>
        <v>6000</v>
      </c>
      <c r="W31" s="402" t="s">
        <v>578</v>
      </c>
      <c r="X31" s="406" t="s">
        <v>578</v>
      </c>
      <c r="Y31" s="399" t="s">
        <v>579</v>
      </c>
      <c r="Z31" s="407">
        <v>41852</v>
      </c>
      <c r="AA31" s="407">
        <v>42003</v>
      </c>
      <c r="AB31" s="402" t="s">
        <v>573</v>
      </c>
      <c r="AC31" s="406"/>
      <c r="AD31" s="406"/>
      <c r="AE31" s="406"/>
      <c r="AF31" s="420">
        <v>1500</v>
      </c>
      <c r="AG31" s="420">
        <v>1500</v>
      </c>
      <c r="AH31" s="424">
        <f>SUM(AF31:AG31)</f>
        <v>3000</v>
      </c>
    </row>
    <row r="32" spans="1:34" ht="36" customHeight="1" x14ac:dyDescent="0.25">
      <c r="B32" s="1077"/>
      <c r="C32" s="1077"/>
      <c r="D32" s="1077"/>
      <c r="E32" s="1079"/>
      <c r="F32" s="1077"/>
      <c r="G32" s="1077"/>
      <c r="H32" s="1077"/>
      <c r="I32" s="1054"/>
      <c r="J32" s="1046"/>
      <c r="K32" s="1049"/>
      <c r="L32" s="1054"/>
      <c r="M32" s="419" t="s">
        <v>580</v>
      </c>
      <c r="N32" s="399"/>
      <c r="O32" s="399"/>
      <c r="P32" s="399"/>
      <c r="Q32" s="399"/>
      <c r="R32" s="399"/>
      <c r="S32" s="399"/>
      <c r="T32" s="399"/>
      <c r="U32" s="399"/>
      <c r="V32" s="401"/>
      <c r="W32" s="402"/>
      <c r="X32" s="406"/>
      <c r="Y32" s="399"/>
      <c r="Z32" s="407"/>
      <c r="AA32" s="407"/>
      <c r="AB32" s="402"/>
      <c r="AC32" s="406"/>
      <c r="AD32" s="406"/>
      <c r="AE32" s="406"/>
      <c r="AF32" s="401"/>
      <c r="AG32" s="401"/>
      <c r="AH32" s="401"/>
    </row>
    <row r="33" spans="1:126" ht="32.25" customHeight="1" x14ac:dyDescent="0.25">
      <c r="B33" s="1077"/>
      <c r="C33" s="1077"/>
      <c r="D33" s="1077"/>
      <c r="E33" s="1079"/>
      <c r="F33" s="1077"/>
      <c r="G33" s="1077"/>
      <c r="H33" s="1077"/>
      <c r="I33" s="1054"/>
      <c r="J33" s="1047"/>
      <c r="K33" s="408" t="s">
        <v>581</v>
      </c>
      <c r="L33" s="1055"/>
      <c r="M33" s="419" t="s">
        <v>582</v>
      </c>
      <c r="N33" s="399"/>
      <c r="O33" s="399"/>
      <c r="P33" s="399"/>
      <c r="Q33" s="399"/>
      <c r="R33" s="399"/>
      <c r="S33" s="399"/>
      <c r="T33" s="399"/>
      <c r="U33" s="399"/>
      <c r="V33" s="401"/>
      <c r="W33" s="402"/>
      <c r="X33" s="406"/>
      <c r="Y33" s="399"/>
      <c r="Z33" s="407"/>
      <c r="AA33" s="407"/>
      <c r="AB33" s="402"/>
      <c r="AC33" s="406"/>
      <c r="AD33" s="406"/>
      <c r="AE33" s="406"/>
      <c r="AF33" s="401"/>
      <c r="AG33" s="401"/>
      <c r="AH33" s="401"/>
    </row>
    <row r="34" spans="1:126" ht="123.75" customHeight="1" x14ac:dyDescent="0.25">
      <c r="B34" s="1077"/>
      <c r="C34" s="1077"/>
      <c r="D34" s="1077"/>
      <c r="E34" s="1079"/>
      <c r="F34" s="1077"/>
      <c r="G34" s="1077"/>
      <c r="H34" s="1077"/>
      <c r="I34" s="1054"/>
      <c r="J34" s="418" t="s">
        <v>583</v>
      </c>
      <c r="K34" s="408" t="s">
        <v>584</v>
      </c>
      <c r="L34" s="399" t="s">
        <v>585</v>
      </c>
      <c r="M34" s="419" t="s">
        <v>586</v>
      </c>
      <c r="N34" s="399"/>
      <c r="O34" s="399"/>
      <c r="P34" s="399"/>
      <c r="Q34" s="399"/>
      <c r="R34" s="399"/>
      <c r="S34" s="399"/>
      <c r="T34" s="399"/>
      <c r="U34" s="399"/>
      <c r="V34" s="401"/>
      <c r="W34" s="402"/>
      <c r="X34" s="406"/>
      <c r="Y34" s="399"/>
      <c r="Z34" s="407"/>
      <c r="AA34" s="407"/>
      <c r="AB34" s="402"/>
      <c r="AC34" s="406"/>
      <c r="AD34" s="406"/>
      <c r="AE34" s="406"/>
      <c r="AF34" s="401"/>
      <c r="AG34" s="401"/>
      <c r="AH34" s="401"/>
    </row>
    <row r="35" spans="1:126" ht="33.75" customHeight="1" x14ac:dyDescent="0.25">
      <c r="B35" s="1077"/>
      <c r="C35" s="1077"/>
      <c r="D35" s="1077"/>
      <c r="E35" s="1079"/>
      <c r="F35" s="1077"/>
      <c r="G35" s="1077"/>
      <c r="H35" s="1077"/>
      <c r="I35" s="1054"/>
      <c r="J35" s="1050" t="s">
        <v>587</v>
      </c>
      <c r="K35" s="409" t="s">
        <v>516</v>
      </c>
      <c r="L35" s="1053" t="s">
        <v>588</v>
      </c>
      <c r="M35" s="1056" t="s">
        <v>589</v>
      </c>
      <c r="N35" s="399"/>
      <c r="O35" s="399"/>
      <c r="P35" s="399"/>
      <c r="Q35" s="399"/>
      <c r="R35" s="399"/>
      <c r="S35" s="399"/>
      <c r="T35" s="399"/>
      <c r="U35" s="399"/>
      <c r="V35" s="401"/>
      <c r="W35" s="402"/>
      <c r="X35" s="406"/>
      <c r="Y35" s="399"/>
      <c r="Z35" s="407"/>
      <c r="AA35" s="407"/>
      <c r="AB35" s="402"/>
      <c r="AC35" s="406"/>
      <c r="AD35" s="406"/>
      <c r="AE35" s="406"/>
      <c r="AF35" s="401"/>
      <c r="AG35" s="401"/>
      <c r="AH35" s="401"/>
    </row>
    <row r="36" spans="1:126" ht="36" customHeight="1" x14ac:dyDescent="0.25">
      <c r="B36" s="1077"/>
      <c r="C36" s="1077"/>
      <c r="D36" s="1077"/>
      <c r="E36" s="1079"/>
      <c r="F36" s="1077"/>
      <c r="G36" s="1077"/>
      <c r="H36" s="1077"/>
      <c r="I36" s="1054"/>
      <c r="J36" s="1051"/>
      <c r="K36" s="409" t="s">
        <v>590</v>
      </c>
      <c r="L36" s="1054"/>
      <c r="M36" s="1057"/>
      <c r="N36" s="399"/>
      <c r="O36" s="399"/>
      <c r="P36" s="399"/>
      <c r="Q36" s="399"/>
      <c r="R36" s="399"/>
      <c r="S36" s="399"/>
      <c r="T36" s="399"/>
      <c r="U36" s="399"/>
      <c r="V36" s="401"/>
      <c r="W36" s="402"/>
      <c r="X36" s="406"/>
      <c r="Y36" s="399"/>
      <c r="Z36" s="407"/>
      <c r="AA36" s="407"/>
      <c r="AB36" s="402"/>
      <c r="AC36" s="406"/>
      <c r="AD36" s="406"/>
      <c r="AE36" s="406"/>
      <c r="AF36" s="401"/>
      <c r="AG36" s="401"/>
      <c r="AH36" s="401"/>
    </row>
    <row r="37" spans="1:126" ht="44.25" customHeight="1" x14ac:dyDescent="0.25">
      <c r="B37" s="1077"/>
      <c r="C37" s="1077"/>
      <c r="D37" s="1077"/>
      <c r="E37" s="1079"/>
      <c r="F37" s="1077"/>
      <c r="G37" s="1077"/>
      <c r="H37" s="1077"/>
      <c r="I37" s="1054"/>
      <c r="J37" s="1051"/>
      <c r="K37" s="409" t="s">
        <v>591</v>
      </c>
      <c r="L37" s="1054"/>
      <c r="M37" s="1057"/>
      <c r="N37" s="399"/>
      <c r="O37" s="399"/>
      <c r="P37" s="399"/>
      <c r="Q37" s="399"/>
      <c r="R37" s="399"/>
      <c r="S37" s="399"/>
      <c r="T37" s="399"/>
      <c r="U37" s="399"/>
      <c r="V37" s="401"/>
      <c r="W37" s="402"/>
      <c r="X37" s="406"/>
      <c r="Y37" s="399"/>
      <c r="Z37" s="407"/>
      <c r="AA37" s="407"/>
      <c r="AB37" s="402"/>
      <c r="AC37" s="406"/>
      <c r="AD37" s="406"/>
      <c r="AE37" s="406"/>
      <c r="AF37" s="401"/>
      <c r="AG37" s="401"/>
      <c r="AH37" s="401"/>
    </row>
    <row r="38" spans="1:126" ht="33" customHeight="1" x14ac:dyDescent="0.25">
      <c r="B38" s="1077"/>
      <c r="C38" s="1077"/>
      <c r="D38" s="1077"/>
      <c r="E38" s="1079"/>
      <c r="F38" s="1077"/>
      <c r="G38" s="1077"/>
      <c r="H38" s="1077"/>
      <c r="I38" s="1054"/>
      <c r="J38" s="1051"/>
      <c r="K38" s="409" t="s">
        <v>592</v>
      </c>
      <c r="L38" s="1054"/>
      <c r="M38" s="1057"/>
      <c r="N38" s="399"/>
      <c r="O38" s="399"/>
      <c r="P38" s="399"/>
      <c r="Q38" s="399"/>
      <c r="R38" s="399"/>
      <c r="S38" s="399"/>
      <c r="T38" s="399"/>
      <c r="U38" s="399"/>
      <c r="V38" s="401"/>
      <c r="W38" s="402"/>
      <c r="X38" s="406"/>
      <c r="Y38" s="399"/>
      <c r="Z38" s="407"/>
      <c r="AA38" s="407"/>
      <c r="AB38" s="402"/>
      <c r="AC38" s="406"/>
      <c r="AD38" s="406"/>
      <c r="AE38" s="406"/>
      <c r="AF38" s="401"/>
      <c r="AG38" s="401"/>
      <c r="AH38" s="401"/>
    </row>
    <row r="39" spans="1:126" ht="39.75" customHeight="1" x14ac:dyDescent="0.25">
      <c r="B39" s="1077"/>
      <c r="C39" s="1077"/>
      <c r="D39" s="1077"/>
      <c r="E39" s="1079"/>
      <c r="F39" s="1077"/>
      <c r="G39" s="1077"/>
      <c r="H39" s="1077"/>
      <c r="I39" s="1054"/>
      <c r="J39" s="1051"/>
      <c r="K39" s="409" t="s">
        <v>593</v>
      </c>
      <c r="L39" s="1054"/>
      <c r="M39" s="1057"/>
      <c r="N39" s="399"/>
      <c r="O39" s="399"/>
      <c r="P39" s="399"/>
      <c r="Q39" s="399"/>
      <c r="R39" s="399"/>
      <c r="S39" s="399"/>
      <c r="T39" s="399"/>
      <c r="U39" s="399"/>
      <c r="V39" s="401"/>
      <c r="W39" s="402"/>
      <c r="X39" s="406"/>
      <c r="Y39" s="399"/>
      <c r="Z39" s="407"/>
      <c r="AA39" s="407"/>
      <c r="AB39" s="402"/>
      <c r="AC39" s="406"/>
      <c r="AD39" s="406"/>
      <c r="AE39" s="406"/>
      <c r="AF39" s="401"/>
      <c r="AG39" s="401"/>
      <c r="AH39" s="401"/>
    </row>
    <row r="40" spans="1:126" ht="33.75" customHeight="1" x14ac:dyDescent="0.25">
      <c r="B40" s="1077"/>
      <c r="C40" s="1077"/>
      <c r="D40" s="1077"/>
      <c r="E40" s="1079"/>
      <c r="F40" s="1077"/>
      <c r="G40" s="1077"/>
      <c r="H40" s="1077"/>
      <c r="I40" s="1054"/>
      <c r="J40" s="1051"/>
      <c r="K40" s="409" t="s">
        <v>594</v>
      </c>
      <c r="L40" s="1054"/>
      <c r="M40" s="1057"/>
      <c r="N40" s="399"/>
      <c r="O40" s="399"/>
      <c r="P40" s="399"/>
      <c r="Q40" s="399"/>
      <c r="R40" s="399"/>
      <c r="S40" s="399"/>
      <c r="T40" s="399"/>
      <c r="U40" s="399"/>
      <c r="V40" s="401"/>
      <c r="W40" s="402"/>
      <c r="X40" s="406"/>
      <c r="Y40" s="399"/>
      <c r="Z40" s="407"/>
      <c r="AA40" s="407"/>
      <c r="AB40" s="402"/>
      <c r="AC40" s="406"/>
      <c r="AD40" s="406"/>
      <c r="AE40" s="406"/>
      <c r="AF40" s="401"/>
      <c r="AG40" s="401"/>
      <c r="AH40" s="401"/>
    </row>
    <row r="41" spans="1:126" x14ac:dyDescent="0.25">
      <c r="B41" s="1049"/>
      <c r="C41" s="1049"/>
      <c r="D41" s="1049"/>
      <c r="E41" s="1080"/>
      <c r="F41" s="1049"/>
      <c r="G41" s="1049"/>
      <c r="H41" s="1049"/>
      <c r="I41" s="1055"/>
      <c r="J41" s="1052"/>
      <c r="K41" s="409" t="s">
        <v>595</v>
      </c>
      <c r="L41" s="1055"/>
      <c r="M41" s="1058"/>
      <c r="N41" s="410"/>
      <c r="O41" s="410"/>
      <c r="P41" s="410"/>
      <c r="Q41" s="410"/>
      <c r="R41" s="410"/>
      <c r="S41" s="410"/>
      <c r="T41" s="410"/>
      <c r="U41" s="410"/>
      <c r="V41" s="411"/>
      <c r="W41" s="412"/>
      <c r="X41" s="411"/>
      <c r="Y41" s="411"/>
      <c r="Z41" s="411"/>
      <c r="AA41" s="411"/>
      <c r="AB41" s="412"/>
      <c r="AC41" s="411"/>
      <c r="AD41" s="411"/>
      <c r="AE41" s="411"/>
      <c r="AF41" s="411"/>
      <c r="AG41" s="411"/>
      <c r="AH41" s="413"/>
    </row>
    <row r="42" spans="1:126" ht="15.75" thickBot="1" x14ac:dyDescent="0.3">
      <c r="B42" s="1039" t="s">
        <v>596</v>
      </c>
      <c r="C42" s="1040"/>
      <c r="D42" s="1040"/>
      <c r="E42" s="1040"/>
      <c r="F42" s="1040"/>
      <c r="G42" s="1040"/>
      <c r="H42" s="1040"/>
      <c r="I42" s="1040"/>
      <c r="J42" s="1040"/>
      <c r="K42" s="1040"/>
      <c r="L42" s="1040"/>
      <c r="M42" s="1040"/>
      <c r="N42" s="1040"/>
      <c r="O42" s="1040"/>
      <c r="P42" s="1040"/>
      <c r="Q42" s="1040"/>
      <c r="R42" s="1040"/>
      <c r="S42" s="1040"/>
      <c r="T42" s="1040"/>
      <c r="U42" s="1040"/>
      <c r="V42" s="1040"/>
      <c r="W42" s="1040"/>
      <c r="X42" s="1040"/>
      <c r="Y42" s="1040"/>
      <c r="Z42" s="1040"/>
      <c r="AA42" s="1040"/>
      <c r="AB42" s="1040"/>
      <c r="AC42" s="1040"/>
      <c r="AD42" s="1040"/>
      <c r="AE42" s="1040"/>
      <c r="AF42" s="1040"/>
      <c r="AG42" s="1041"/>
      <c r="AH42" s="435">
        <f>SUM(AH30:AH41)</f>
        <v>62020</v>
      </c>
    </row>
    <row r="43" spans="1:126" ht="19.5" customHeight="1" thickBot="1" x14ac:dyDescent="0.3">
      <c r="A43" s="987"/>
      <c r="B43" s="988"/>
      <c r="C43" s="988"/>
      <c r="D43" s="988"/>
      <c r="E43" s="988"/>
      <c r="F43" s="988"/>
      <c r="G43" s="988"/>
      <c r="H43" s="988"/>
      <c r="I43" s="988"/>
      <c r="J43" s="988"/>
      <c r="K43" s="988"/>
      <c r="L43" s="988"/>
      <c r="M43" s="988"/>
      <c r="N43" s="988"/>
      <c r="O43" s="988"/>
      <c r="P43" s="988"/>
      <c r="Q43" s="988"/>
      <c r="R43" s="988"/>
      <c r="S43" s="988"/>
      <c r="T43" s="988"/>
      <c r="U43" s="988"/>
      <c r="V43" s="988"/>
      <c r="W43" s="988"/>
      <c r="X43" s="988"/>
      <c r="Y43" s="988"/>
      <c r="Z43" s="988"/>
      <c r="AA43" s="988"/>
      <c r="AB43" s="988"/>
      <c r="AC43" s="988"/>
      <c r="AD43" s="988"/>
      <c r="AE43" s="988"/>
      <c r="AF43" s="988"/>
      <c r="AG43" s="988"/>
      <c r="AH43" s="826"/>
    </row>
    <row r="44" spans="1:126" s="434" customFormat="1" ht="30" customHeight="1" thickBot="1" x14ac:dyDescent="0.3">
      <c r="A44" s="1042" t="s">
        <v>431</v>
      </c>
      <c r="B44" s="1043"/>
      <c r="C44" s="1043"/>
      <c r="D44" s="1043"/>
      <c r="E44" s="1043"/>
      <c r="F44" s="1043"/>
      <c r="G44" s="1043"/>
      <c r="H44" s="1043"/>
      <c r="I44" s="1043"/>
      <c r="J44" s="1043"/>
      <c r="K44" s="1043"/>
      <c r="L44" s="1043"/>
      <c r="M44" s="1043"/>
      <c r="N44" s="1043"/>
      <c r="O44" s="1043"/>
      <c r="P44" s="1043"/>
      <c r="Q44" s="1043"/>
      <c r="R44" s="1043"/>
      <c r="S44" s="1043"/>
      <c r="T44" s="1043"/>
      <c r="U44" s="1043"/>
      <c r="V44" s="1043"/>
      <c r="W44" s="1043"/>
      <c r="X44" s="1043"/>
      <c r="Y44" s="1043"/>
      <c r="Z44" s="1043"/>
      <c r="AA44" s="1043"/>
      <c r="AB44" s="1043"/>
      <c r="AC44" s="1043"/>
      <c r="AD44" s="1043"/>
      <c r="AE44" s="1043"/>
      <c r="AF44" s="1043"/>
      <c r="AG44" s="1043"/>
      <c r="AH44" s="1044"/>
      <c r="AI44" s="350"/>
      <c r="AJ44" s="350"/>
      <c r="AK44" s="350"/>
      <c r="AL44" s="350"/>
      <c r="AM44" s="350"/>
      <c r="AN44" s="350"/>
      <c r="AO44" s="350"/>
      <c r="AP44" s="350"/>
      <c r="AQ44" s="350"/>
      <c r="AR44" s="350"/>
      <c r="AS44" s="350"/>
      <c r="AT44" s="350"/>
      <c r="AU44" s="350"/>
      <c r="AV44" s="350"/>
      <c r="AW44" s="350"/>
      <c r="AX44" s="350"/>
      <c r="AY44" s="350"/>
      <c r="AZ44" s="350"/>
      <c r="BA44" s="350"/>
      <c r="BB44" s="350"/>
      <c r="BC44" s="350"/>
      <c r="BD44" s="350"/>
      <c r="BE44" s="350"/>
      <c r="BF44" s="350"/>
      <c r="BG44" s="350"/>
      <c r="BH44" s="350"/>
      <c r="BI44" s="350"/>
      <c r="BJ44" s="350"/>
      <c r="BK44" s="350"/>
      <c r="BL44" s="350"/>
      <c r="BM44" s="350"/>
      <c r="BN44" s="350"/>
      <c r="BO44" s="350"/>
      <c r="BP44" s="350"/>
      <c r="BQ44" s="350"/>
      <c r="BR44" s="350"/>
      <c r="BS44" s="350"/>
      <c r="BT44" s="350"/>
      <c r="BU44" s="350"/>
      <c r="BV44" s="350"/>
      <c r="BW44" s="350"/>
      <c r="BX44" s="350"/>
      <c r="BY44" s="350"/>
      <c r="BZ44" s="350"/>
      <c r="CA44" s="350"/>
      <c r="CB44" s="350"/>
      <c r="CC44" s="350"/>
      <c r="CD44" s="350"/>
      <c r="CE44" s="350"/>
      <c r="CF44" s="350"/>
      <c r="CG44" s="350"/>
      <c r="CH44" s="350"/>
      <c r="CI44" s="350"/>
      <c r="CJ44" s="350"/>
      <c r="CK44" s="350"/>
      <c r="CL44" s="350"/>
      <c r="CM44" s="350"/>
      <c r="CN44" s="350"/>
      <c r="CO44" s="350"/>
      <c r="CP44" s="350"/>
      <c r="CQ44" s="350"/>
      <c r="CR44" s="350"/>
      <c r="CS44" s="350"/>
      <c r="CT44" s="350"/>
      <c r="CU44" s="350"/>
      <c r="CV44" s="350"/>
      <c r="CW44" s="350"/>
      <c r="CX44" s="350"/>
      <c r="CY44" s="350"/>
      <c r="CZ44" s="350"/>
      <c r="DA44" s="350"/>
      <c r="DB44" s="350"/>
      <c r="DC44" s="350"/>
      <c r="DD44" s="350"/>
      <c r="DE44" s="350"/>
      <c r="DF44" s="350"/>
      <c r="DG44" s="350"/>
      <c r="DH44" s="350"/>
      <c r="DI44" s="350"/>
      <c r="DJ44" s="350"/>
      <c r="DK44" s="350"/>
      <c r="DL44" s="350"/>
      <c r="DM44" s="350"/>
      <c r="DN44" s="350"/>
      <c r="DO44" s="350"/>
      <c r="DP44" s="350"/>
      <c r="DQ44" s="350"/>
      <c r="DR44" s="350"/>
      <c r="DS44" s="350"/>
      <c r="DT44" s="350"/>
      <c r="DU44" s="350"/>
      <c r="DV44" s="350"/>
    </row>
    <row r="45" spans="1:126" ht="75" customHeight="1" thickBot="1" x14ac:dyDescent="0.3">
      <c r="B45" s="438" t="s">
        <v>348</v>
      </c>
      <c r="C45" s="438" t="s">
        <v>350</v>
      </c>
      <c r="D45" s="1059" t="s">
        <v>351</v>
      </c>
      <c r="E45" s="1060"/>
      <c r="F45" s="443"/>
      <c r="G45" s="426"/>
      <c r="H45" s="426" t="s">
        <v>353</v>
      </c>
      <c r="I45" s="1061" t="s">
        <v>354</v>
      </c>
      <c r="J45" s="1062"/>
      <c r="K45" s="444"/>
      <c r="L45" s="444"/>
      <c r="M45" s="444"/>
      <c r="N45" s="1063" t="s">
        <v>359</v>
      </c>
      <c r="O45" s="1064" t="s">
        <v>360</v>
      </c>
      <c r="P45" s="1065"/>
      <c r="Q45" s="1065"/>
      <c r="R45" s="1065"/>
      <c r="S45" s="1065"/>
      <c r="T45" s="1065"/>
      <c r="U45" s="1066"/>
      <c r="V45" s="426" t="s">
        <v>63</v>
      </c>
      <c r="W45" s="1067" t="s">
        <v>598</v>
      </c>
      <c r="X45" s="1067"/>
      <c r="Y45" s="1067"/>
      <c r="Z45" s="1064" t="s">
        <v>362</v>
      </c>
      <c r="AA45" s="1066"/>
      <c r="AB45" s="445" t="s">
        <v>363</v>
      </c>
      <c r="AC45" s="445" t="s">
        <v>364</v>
      </c>
      <c r="AD45" s="1068" t="s">
        <v>484</v>
      </c>
      <c r="AE45" s="1069"/>
      <c r="AF45" s="1069"/>
      <c r="AG45" s="1069"/>
      <c r="AH45" s="1070"/>
    </row>
    <row r="46" spans="1:126" ht="103.5" customHeight="1" thickBot="1" x14ac:dyDescent="0.3">
      <c r="B46" s="438" t="s">
        <v>549</v>
      </c>
      <c r="C46" s="438" t="s">
        <v>550</v>
      </c>
      <c r="D46" s="441" t="s">
        <v>369</v>
      </c>
      <c r="E46" s="442" t="s">
        <v>35</v>
      </c>
      <c r="F46" s="367" t="s">
        <v>373</v>
      </c>
      <c r="G46" s="342" t="s">
        <v>34</v>
      </c>
      <c r="H46" s="342" t="s">
        <v>374</v>
      </c>
      <c r="I46" s="343" t="s">
        <v>375</v>
      </c>
      <c r="J46" s="343" t="s">
        <v>432</v>
      </c>
      <c r="K46" s="345" t="s">
        <v>1</v>
      </c>
      <c r="L46" s="345" t="s">
        <v>599</v>
      </c>
      <c r="M46" s="425" t="s">
        <v>2</v>
      </c>
      <c r="N46" s="1063"/>
      <c r="O46" s="345" t="s">
        <v>199</v>
      </c>
      <c r="P46" s="345" t="s">
        <v>382</v>
      </c>
      <c r="Q46" s="345" t="s">
        <v>383</v>
      </c>
      <c r="R46" s="345" t="s">
        <v>384</v>
      </c>
      <c r="S46" s="345" t="s">
        <v>385</v>
      </c>
      <c r="T46" s="345" t="s">
        <v>386</v>
      </c>
      <c r="U46" s="345" t="s">
        <v>387</v>
      </c>
      <c r="V46" s="345" t="s">
        <v>388</v>
      </c>
      <c r="W46" s="345" t="s">
        <v>389</v>
      </c>
      <c r="X46" s="345" t="s">
        <v>390</v>
      </c>
      <c r="Y46" s="345" t="s">
        <v>391</v>
      </c>
      <c r="Z46" s="345" t="s">
        <v>392</v>
      </c>
      <c r="AA46" s="345" t="s">
        <v>393</v>
      </c>
      <c r="AB46" s="345" t="s">
        <v>554</v>
      </c>
      <c r="AC46" s="345" t="s">
        <v>395</v>
      </c>
      <c r="AD46" s="446" t="s">
        <v>555</v>
      </c>
      <c r="AE46" s="446" t="s">
        <v>556</v>
      </c>
      <c r="AF46" s="446" t="s">
        <v>557</v>
      </c>
      <c r="AG46" s="446" t="s">
        <v>558</v>
      </c>
      <c r="AH46" s="447" t="s">
        <v>399</v>
      </c>
    </row>
    <row r="47" spans="1:126" ht="42.75" customHeight="1" x14ac:dyDescent="0.25">
      <c r="B47" s="1081" t="s">
        <v>600</v>
      </c>
      <c r="C47" s="1081"/>
      <c r="D47" s="1084" t="s">
        <v>561</v>
      </c>
      <c r="E47" s="1086" t="s">
        <v>601</v>
      </c>
      <c r="F47" s="1118" t="s">
        <v>445</v>
      </c>
      <c r="G47" s="1117" t="s">
        <v>446</v>
      </c>
      <c r="H47" s="1129" t="s">
        <v>602</v>
      </c>
      <c r="I47" s="1110" t="s">
        <v>447</v>
      </c>
      <c r="J47" s="1104" t="s">
        <v>448</v>
      </c>
      <c r="K47" s="252" t="s">
        <v>449</v>
      </c>
      <c r="L47" s="329" t="s">
        <v>603</v>
      </c>
      <c r="M47" s="440" t="s">
        <v>604</v>
      </c>
      <c r="N47" s="439">
        <v>15866.48</v>
      </c>
      <c r="O47" s="439">
        <v>15866.48</v>
      </c>
      <c r="P47" s="330"/>
      <c r="Q47" s="330"/>
      <c r="R47" s="330"/>
      <c r="S47" s="330"/>
      <c r="T47" s="330"/>
      <c r="U47" s="330"/>
      <c r="V47" s="328">
        <v>15866.48</v>
      </c>
      <c r="W47" s="1117" t="s">
        <v>605</v>
      </c>
      <c r="X47" s="1109" t="s">
        <v>606</v>
      </c>
      <c r="Y47" s="1118" t="s">
        <v>607</v>
      </c>
      <c r="Z47" s="341"/>
      <c r="AA47" s="341"/>
      <c r="AB47" s="341"/>
      <c r="AC47" s="341"/>
      <c r="AD47" s="331" t="s">
        <v>319</v>
      </c>
      <c r="AE47" s="331" t="s">
        <v>319</v>
      </c>
      <c r="AF47" s="331" t="s">
        <v>319</v>
      </c>
      <c r="AG47" s="331" t="s">
        <v>319</v>
      </c>
      <c r="AH47" s="428">
        <v>15866.48</v>
      </c>
    </row>
    <row r="48" spans="1:126" ht="69" customHeight="1" x14ac:dyDescent="0.25">
      <c r="B48" s="1082"/>
      <c r="C48" s="1082"/>
      <c r="D48" s="1084"/>
      <c r="E48" s="1086"/>
      <c r="F48" s="1119"/>
      <c r="G48" s="1084"/>
      <c r="H48" s="1086"/>
      <c r="I48" s="1110"/>
      <c r="J48" s="1106"/>
      <c r="K48" s="252" t="s">
        <v>450</v>
      </c>
      <c r="L48" s="1107" t="s">
        <v>608</v>
      </c>
      <c r="M48" s="252" t="s">
        <v>451</v>
      </c>
      <c r="N48" s="439">
        <v>3200</v>
      </c>
      <c r="O48" s="439">
        <v>3200</v>
      </c>
      <c r="P48" s="330"/>
      <c r="Q48" s="330"/>
      <c r="R48" s="330"/>
      <c r="S48" s="330"/>
      <c r="T48" s="330"/>
      <c r="U48" s="330"/>
      <c r="V48" s="328">
        <f t="shared" ref="V48:V56" si="2">O48</f>
        <v>3200</v>
      </c>
      <c r="W48" s="1084"/>
      <c r="X48" s="1110"/>
      <c r="Y48" s="1119"/>
      <c r="Z48" s="332"/>
      <c r="AA48" s="332"/>
      <c r="AB48" s="338"/>
      <c r="AC48" s="332"/>
      <c r="AD48" s="327"/>
      <c r="AE48" s="327" t="s">
        <v>319</v>
      </c>
      <c r="AF48" s="327"/>
      <c r="AG48" s="332"/>
      <c r="AH48" s="430">
        <f>O48</f>
        <v>3200</v>
      </c>
    </row>
    <row r="49" spans="2:34" ht="133.5" customHeight="1" x14ac:dyDescent="0.25">
      <c r="B49" s="1082"/>
      <c r="C49" s="1082"/>
      <c r="D49" s="1084"/>
      <c r="E49" s="1086"/>
      <c r="F49" s="1119"/>
      <c r="G49" s="1084"/>
      <c r="H49" s="1086"/>
      <c r="I49" s="1110"/>
      <c r="J49" s="252" t="s">
        <v>452</v>
      </c>
      <c r="K49" s="252" t="s">
        <v>453</v>
      </c>
      <c r="L49" s="1107"/>
      <c r="M49" s="252" t="s">
        <v>454</v>
      </c>
      <c r="N49" s="439">
        <v>3500</v>
      </c>
      <c r="O49" s="439">
        <v>3500</v>
      </c>
      <c r="P49" s="330"/>
      <c r="Q49" s="330"/>
      <c r="R49" s="330"/>
      <c r="S49" s="330"/>
      <c r="T49" s="330"/>
      <c r="U49" s="330"/>
      <c r="V49" s="328">
        <v>3500</v>
      </c>
      <c r="W49" s="1084"/>
      <c r="X49" s="1110"/>
      <c r="Y49" s="1119"/>
      <c r="Z49" s="332"/>
      <c r="AA49" s="332"/>
      <c r="AB49" s="338"/>
      <c r="AC49" s="332"/>
      <c r="AD49" s="327" t="s">
        <v>319</v>
      </c>
      <c r="AE49" s="327" t="s">
        <v>319</v>
      </c>
      <c r="AF49" s="327" t="s">
        <v>319</v>
      </c>
      <c r="AG49" s="332" t="s">
        <v>319</v>
      </c>
      <c r="AH49" s="328">
        <v>3500</v>
      </c>
    </row>
    <row r="50" spans="2:34" ht="118.5" customHeight="1" x14ac:dyDescent="0.25">
      <c r="B50" s="1082"/>
      <c r="C50" s="1082"/>
      <c r="D50" s="1084"/>
      <c r="E50" s="1086"/>
      <c r="F50" s="1119"/>
      <c r="G50" s="1084"/>
      <c r="H50" s="1086"/>
      <c r="I50" s="1110"/>
      <c r="J50" s="252" t="s">
        <v>455</v>
      </c>
      <c r="K50" s="252" t="s">
        <v>456</v>
      </c>
      <c r="L50" s="1107"/>
      <c r="M50" s="252" t="s">
        <v>457</v>
      </c>
      <c r="N50" s="328">
        <f>V50</f>
        <v>0</v>
      </c>
      <c r="O50" s="328">
        <v>0</v>
      </c>
      <c r="P50" s="330"/>
      <c r="Q50" s="330"/>
      <c r="R50" s="330"/>
      <c r="S50" s="330"/>
      <c r="T50" s="330"/>
      <c r="U50" s="330"/>
      <c r="V50" s="328">
        <f t="shared" si="2"/>
        <v>0</v>
      </c>
      <c r="W50" s="1084"/>
      <c r="X50" s="1110"/>
      <c r="Y50" s="1119"/>
      <c r="Z50" s="332"/>
      <c r="AA50" s="332"/>
      <c r="AB50" s="338"/>
      <c r="AC50" s="332"/>
      <c r="AD50" s="327"/>
      <c r="AE50" s="327" t="s">
        <v>319</v>
      </c>
      <c r="AF50" s="327"/>
      <c r="AG50" s="332"/>
      <c r="AH50" s="430">
        <f>+AA50</f>
        <v>0</v>
      </c>
    </row>
    <row r="51" spans="2:34" ht="92.25" customHeight="1" x14ac:dyDescent="0.25">
      <c r="B51" s="1082"/>
      <c r="C51" s="1082"/>
      <c r="D51" s="1084"/>
      <c r="E51" s="1086"/>
      <c r="F51" s="1119"/>
      <c r="G51" s="1084"/>
      <c r="H51" s="1086"/>
      <c r="I51" s="1111"/>
      <c r="J51" s="252" t="s">
        <v>458</v>
      </c>
      <c r="K51" s="252" t="s">
        <v>459</v>
      </c>
      <c r="L51" s="1107"/>
      <c r="M51" s="252" t="s">
        <v>460</v>
      </c>
      <c r="N51" s="439">
        <v>2500</v>
      </c>
      <c r="O51" s="439">
        <v>2500</v>
      </c>
      <c r="P51" s="330"/>
      <c r="Q51" s="330"/>
      <c r="R51" s="330"/>
      <c r="S51" s="330"/>
      <c r="T51" s="330"/>
      <c r="U51" s="330"/>
      <c r="V51" s="328">
        <f>O51</f>
        <v>2500</v>
      </c>
      <c r="W51" s="1084"/>
      <c r="X51" s="1110"/>
      <c r="Y51" s="1119"/>
      <c r="Z51" s="332"/>
      <c r="AA51" s="332"/>
      <c r="AB51" s="338"/>
      <c r="AC51" s="332"/>
      <c r="AD51" s="327"/>
      <c r="AE51" s="327" t="s">
        <v>319</v>
      </c>
      <c r="AF51" s="327"/>
      <c r="AG51" s="332"/>
      <c r="AH51" s="430">
        <f>V51</f>
        <v>2500</v>
      </c>
    </row>
    <row r="52" spans="2:34" ht="126.75" customHeight="1" x14ac:dyDescent="0.25">
      <c r="B52" s="1082"/>
      <c r="C52" s="1082"/>
      <c r="D52" s="1084"/>
      <c r="E52" s="1086"/>
      <c r="F52" s="1119"/>
      <c r="G52" s="1084"/>
      <c r="H52" s="1086"/>
      <c r="I52" s="1104" t="s">
        <v>461</v>
      </c>
      <c r="J52" s="252" t="s">
        <v>462</v>
      </c>
      <c r="K52" s="252" t="s">
        <v>463</v>
      </c>
      <c r="L52" s="1107" t="s">
        <v>609</v>
      </c>
      <c r="M52" s="252" t="s">
        <v>464</v>
      </c>
      <c r="N52" s="439">
        <v>2480</v>
      </c>
      <c r="O52" s="439">
        <v>2480</v>
      </c>
      <c r="P52" s="330"/>
      <c r="Q52" s="330"/>
      <c r="R52" s="330"/>
      <c r="S52" s="330"/>
      <c r="T52" s="330"/>
      <c r="U52" s="330"/>
      <c r="V52" s="328">
        <f t="shared" si="2"/>
        <v>2480</v>
      </c>
      <c r="W52" s="1084"/>
      <c r="X52" s="1110"/>
      <c r="Y52" s="1119"/>
      <c r="Z52" s="332"/>
      <c r="AA52" s="332"/>
      <c r="AB52" s="338"/>
      <c r="AC52" s="332"/>
      <c r="AD52" s="327" t="s">
        <v>319</v>
      </c>
      <c r="AE52" s="327" t="s">
        <v>319</v>
      </c>
      <c r="AF52" s="327" t="s">
        <v>319</v>
      </c>
      <c r="AG52" s="332"/>
      <c r="AH52" s="430">
        <f>V52</f>
        <v>2480</v>
      </c>
    </row>
    <row r="53" spans="2:34" ht="54" customHeight="1" x14ac:dyDescent="0.25">
      <c r="B53" s="1082"/>
      <c r="C53" s="1082"/>
      <c r="D53" s="1084"/>
      <c r="E53" s="1086"/>
      <c r="F53" s="1119"/>
      <c r="G53" s="1084"/>
      <c r="H53" s="1086"/>
      <c r="I53" s="1105"/>
      <c r="J53" s="1108" t="s">
        <v>465</v>
      </c>
      <c r="K53" s="252" t="s">
        <v>466</v>
      </c>
      <c r="L53" s="1107"/>
      <c r="M53" s="252" t="s">
        <v>464</v>
      </c>
      <c r="N53" s="439">
        <f>V53</f>
        <v>1100</v>
      </c>
      <c r="O53" s="439">
        <v>1100</v>
      </c>
      <c r="P53" s="330"/>
      <c r="Q53" s="330"/>
      <c r="R53" s="330"/>
      <c r="S53" s="330"/>
      <c r="T53" s="330"/>
      <c r="U53" s="330"/>
      <c r="V53" s="328">
        <f t="shared" si="2"/>
        <v>1100</v>
      </c>
      <c r="W53" s="1084"/>
      <c r="X53" s="1110"/>
      <c r="Y53" s="1119"/>
      <c r="Z53" s="332"/>
      <c r="AA53" s="332"/>
      <c r="AB53" s="338"/>
      <c r="AC53" s="332"/>
      <c r="AD53" s="327"/>
      <c r="AE53" s="327" t="s">
        <v>319</v>
      </c>
      <c r="AF53" s="327" t="s">
        <v>319</v>
      </c>
      <c r="AG53" s="332"/>
      <c r="AH53" s="430">
        <f>O53</f>
        <v>1100</v>
      </c>
    </row>
    <row r="54" spans="2:34" ht="147" customHeight="1" x14ac:dyDescent="0.25">
      <c r="B54" s="1082"/>
      <c r="C54" s="1082"/>
      <c r="D54" s="1084"/>
      <c r="E54" s="1086"/>
      <c r="F54" s="1119"/>
      <c r="G54" s="1084"/>
      <c r="H54" s="1086"/>
      <c r="I54" s="1105"/>
      <c r="J54" s="1108"/>
      <c r="K54" s="252" t="s">
        <v>467</v>
      </c>
      <c r="L54" s="1107"/>
      <c r="M54" s="252" t="s">
        <v>610</v>
      </c>
      <c r="N54" s="439">
        <v>1600</v>
      </c>
      <c r="O54" s="439">
        <v>1600</v>
      </c>
      <c r="P54" s="330"/>
      <c r="Q54" s="330"/>
      <c r="R54" s="330"/>
      <c r="S54" s="330"/>
      <c r="T54" s="330"/>
      <c r="U54" s="330"/>
      <c r="V54" s="328">
        <f t="shared" si="2"/>
        <v>1600</v>
      </c>
      <c r="W54" s="1084"/>
      <c r="X54" s="1110"/>
      <c r="Y54" s="1119"/>
      <c r="Z54" s="332"/>
      <c r="AA54" s="332"/>
      <c r="AB54" s="338"/>
      <c r="AC54" s="332"/>
      <c r="AD54" s="327" t="s">
        <v>319</v>
      </c>
      <c r="AE54" s="334"/>
      <c r="AF54" s="334"/>
      <c r="AG54" s="332"/>
      <c r="AH54" s="430">
        <f t="shared" ref="AH54:AH56" si="3">V54</f>
        <v>1600</v>
      </c>
    </row>
    <row r="55" spans="2:34" ht="158.25" customHeight="1" x14ac:dyDescent="0.25">
      <c r="B55" s="1082"/>
      <c r="C55" s="1082"/>
      <c r="D55" s="1084"/>
      <c r="E55" s="1086"/>
      <c r="F55" s="1119"/>
      <c r="G55" s="1084"/>
      <c r="H55" s="1086"/>
      <c r="I55" s="1106"/>
      <c r="J55" s="252" t="s">
        <v>468</v>
      </c>
      <c r="K55" s="252" t="s">
        <v>611</v>
      </c>
      <c r="L55" s="251" t="s">
        <v>612</v>
      </c>
      <c r="M55" s="252" t="s">
        <v>469</v>
      </c>
      <c r="N55" s="439">
        <v>1900</v>
      </c>
      <c r="O55" s="439">
        <v>1900</v>
      </c>
      <c r="P55" s="330"/>
      <c r="Q55" s="330"/>
      <c r="R55" s="330"/>
      <c r="S55" s="330"/>
      <c r="T55" s="330"/>
      <c r="U55" s="330"/>
      <c r="V55" s="328">
        <f t="shared" si="2"/>
        <v>1900</v>
      </c>
      <c r="W55" s="1084"/>
      <c r="X55" s="1110"/>
      <c r="Y55" s="1119"/>
      <c r="Z55" s="332"/>
      <c r="AA55" s="332"/>
      <c r="AB55" s="338"/>
      <c r="AC55" s="332"/>
      <c r="AD55" s="327"/>
      <c r="AE55" s="335" t="s">
        <v>319</v>
      </c>
      <c r="AF55" s="334"/>
      <c r="AG55" s="332"/>
      <c r="AH55" s="430">
        <f t="shared" si="3"/>
        <v>1900</v>
      </c>
    </row>
    <row r="56" spans="2:34" ht="63" customHeight="1" x14ac:dyDescent="0.25">
      <c r="B56" s="1082"/>
      <c r="C56" s="1082"/>
      <c r="D56" s="1084"/>
      <c r="E56" s="1086"/>
      <c r="F56" s="1119"/>
      <c r="G56" s="1084"/>
      <c r="H56" s="1086"/>
      <c r="I56" s="1109" t="s">
        <v>470</v>
      </c>
      <c r="J56" s="1108" t="s">
        <v>471</v>
      </c>
      <c r="K56" s="252" t="s">
        <v>472</v>
      </c>
      <c r="L56" s="1107" t="s">
        <v>613</v>
      </c>
      <c r="M56" s="336" t="s">
        <v>473</v>
      </c>
      <c r="N56" s="439">
        <f>O56</f>
        <v>7788</v>
      </c>
      <c r="O56" s="439">
        <v>7788</v>
      </c>
      <c r="P56" s="330"/>
      <c r="Q56" s="330"/>
      <c r="R56" s="330"/>
      <c r="S56" s="330"/>
      <c r="T56" s="330"/>
      <c r="U56" s="330"/>
      <c r="V56" s="328">
        <f t="shared" si="2"/>
        <v>7788</v>
      </c>
      <c r="W56" s="1084"/>
      <c r="X56" s="1110"/>
      <c r="Y56" s="1119"/>
      <c r="Z56" s="332"/>
      <c r="AA56" s="332"/>
      <c r="AB56" s="338"/>
      <c r="AC56" s="332"/>
      <c r="AD56" s="333"/>
      <c r="AE56" s="333"/>
      <c r="AF56" s="333" t="s">
        <v>319</v>
      </c>
      <c r="AG56" s="337"/>
      <c r="AH56" s="431">
        <f t="shared" si="3"/>
        <v>7788</v>
      </c>
    </row>
    <row r="57" spans="2:34" ht="32.25" customHeight="1" x14ac:dyDescent="0.25">
      <c r="B57" s="1082"/>
      <c r="C57" s="1082"/>
      <c r="D57" s="1084"/>
      <c r="E57" s="1086"/>
      <c r="F57" s="1119"/>
      <c r="G57" s="1084"/>
      <c r="H57" s="1086"/>
      <c r="I57" s="1110"/>
      <c r="J57" s="1108"/>
      <c r="K57" s="1108" t="s">
        <v>474</v>
      </c>
      <c r="L57" s="1107"/>
      <c r="M57" s="1112" t="s">
        <v>475</v>
      </c>
      <c r="N57" s="1121">
        <v>4410</v>
      </c>
      <c r="O57" s="1121">
        <v>4410</v>
      </c>
      <c r="P57" s="1113"/>
      <c r="Q57" s="1113"/>
      <c r="R57" s="1113"/>
      <c r="S57" s="1113"/>
      <c r="T57" s="1113"/>
      <c r="U57" s="1113"/>
      <c r="V57" s="1116">
        <v>4410</v>
      </c>
      <c r="W57" s="1084"/>
      <c r="X57" s="1110"/>
      <c r="Y57" s="1119"/>
      <c r="Z57" s="332"/>
      <c r="AA57" s="332"/>
      <c r="AB57" s="338"/>
      <c r="AC57" s="332"/>
      <c r="AD57" s="1124"/>
      <c r="AE57" s="1124"/>
      <c r="AF57" s="1124" t="s">
        <v>411</v>
      </c>
      <c r="AG57" s="1125"/>
      <c r="AH57" s="1126">
        <v>4410</v>
      </c>
    </row>
    <row r="58" spans="2:34" ht="45" customHeight="1" x14ac:dyDescent="0.25">
      <c r="B58" s="1082"/>
      <c r="C58" s="1082"/>
      <c r="D58" s="1084"/>
      <c r="E58" s="1086"/>
      <c r="F58" s="1119"/>
      <c r="G58" s="1084"/>
      <c r="H58" s="1086"/>
      <c r="I58" s="1110"/>
      <c r="J58" s="1108"/>
      <c r="K58" s="1108"/>
      <c r="L58" s="1107"/>
      <c r="M58" s="1112"/>
      <c r="N58" s="1121"/>
      <c r="O58" s="1121"/>
      <c r="P58" s="1114"/>
      <c r="Q58" s="1114"/>
      <c r="R58" s="1114"/>
      <c r="S58" s="1114"/>
      <c r="T58" s="1114"/>
      <c r="U58" s="1114"/>
      <c r="V58" s="1116"/>
      <c r="W58" s="1084"/>
      <c r="X58" s="1110"/>
      <c r="Y58" s="1119"/>
      <c r="Z58" s="332"/>
      <c r="AA58" s="332"/>
      <c r="AB58" s="338"/>
      <c r="AC58" s="332"/>
      <c r="AD58" s="1124"/>
      <c r="AE58" s="1124"/>
      <c r="AF58" s="1124"/>
      <c r="AG58" s="1125"/>
      <c r="AH58" s="1126"/>
    </row>
    <row r="59" spans="2:34" ht="33" customHeight="1" x14ac:dyDescent="0.25">
      <c r="B59" s="1082"/>
      <c r="C59" s="1082"/>
      <c r="D59" s="1084"/>
      <c r="E59" s="1086"/>
      <c r="F59" s="1119"/>
      <c r="G59" s="1084"/>
      <c r="H59" s="1086"/>
      <c r="I59" s="1110"/>
      <c r="J59" s="1108"/>
      <c r="K59" s="1108"/>
      <c r="L59" s="1107"/>
      <c r="M59" s="1112"/>
      <c r="N59" s="1121"/>
      <c r="O59" s="1121"/>
      <c r="P59" s="1114"/>
      <c r="Q59" s="1114"/>
      <c r="R59" s="1114"/>
      <c r="S59" s="1114"/>
      <c r="T59" s="1114"/>
      <c r="U59" s="1114"/>
      <c r="V59" s="1116"/>
      <c r="W59" s="1084"/>
      <c r="X59" s="1110"/>
      <c r="Y59" s="1119"/>
      <c r="Z59" s="332"/>
      <c r="AA59" s="332"/>
      <c r="AB59" s="338"/>
      <c r="AC59" s="332"/>
      <c r="AD59" s="1124"/>
      <c r="AE59" s="1124"/>
      <c r="AF59" s="1124"/>
      <c r="AG59" s="1125"/>
      <c r="AH59" s="1126"/>
    </row>
    <row r="60" spans="2:34" ht="30.75" customHeight="1" x14ac:dyDescent="0.25">
      <c r="B60" s="1082"/>
      <c r="C60" s="1082"/>
      <c r="D60" s="1084"/>
      <c r="E60" s="1086"/>
      <c r="F60" s="1119"/>
      <c r="G60" s="1084"/>
      <c r="H60" s="1086"/>
      <c r="I60" s="1110"/>
      <c r="J60" s="1108"/>
      <c r="K60" s="1108" t="s">
        <v>476</v>
      </c>
      <c r="L60" s="1107"/>
      <c r="M60" s="1112" t="s">
        <v>477</v>
      </c>
      <c r="N60" s="1121">
        <v>4500</v>
      </c>
      <c r="O60" s="1121">
        <v>4500</v>
      </c>
      <c r="P60" s="1114"/>
      <c r="Q60" s="1114"/>
      <c r="R60" s="1114"/>
      <c r="S60" s="1114"/>
      <c r="T60" s="1114"/>
      <c r="U60" s="1114"/>
      <c r="V60" s="1116">
        <f>O60</f>
        <v>4500</v>
      </c>
      <c r="W60" s="1084"/>
      <c r="X60" s="1110"/>
      <c r="Y60" s="1119"/>
      <c r="Z60" s="332"/>
      <c r="AA60" s="332"/>
      <c r="AB60" s="338"/>
      <c r="AC60" s="332"/>
      <c r="AD60" s="1124" t="s">
        <v>411</v>
      </c>
      <c r="AE60" s="1124"/>
      <c r="AF60" s="1124"/>
      <c r="AG60" s="1125"/>
      <c r="AH60" s="1126">
        <f>+V60</f>
        <v>4500</v>
      </c>
    </row>
    <row r="61" spans="2:34" ht="33" customHeight="1" x14ac:dyDescent="0.25">
      <c r="B61" s="1082"/>
      <c r="C61" s="1082"/>
      <c r="D61" s="1084"/>
      <c r="E61" s="1086"/>
      <c r="F61" s="1119"/>
      <c r="G61" s="1084"/>
      <c r="H61" s="1086"/>
      <c r="I61" s="1110"/>
      <c r="J61" s="1108"/>
      <c r="K61" s="1108"/>
      <c r="L61" s="1107"/>
      <c r="M61" s="1112"/>
      <c r="N61" s="1121"/>
      <c r="O61" s="1121"/>
      <c r="P61" s="1114"/>
      <c r="Q61" s="1114"/>
      <c r="R61" s="1114"/>
      <c r="S61" s="1114"/>
      <c r="T61" s="1114"/>
      <c r="U61" s="1114"/>
      <c r="V61" s="1116"/>
      <c r="W61" s="1084"/>
      <c r="X61" s="1110"/>
      <c r="Y61" s="1119"/>
      <c r="Z61" s="332"/>
      <c r="AA61" s="332"/>
      <c r="AB61" s="338"/>
      <c r="AC61" s="332"/>
      <c r="AD61" s="1124"/>
      <c r="AE61" s="1124"/>
      <c r="AF61" s="1124"/>
      <c r="AG61" s="1125"/>
      <c r="AH61" s="1126"/>
    </row>
    <row r="62" spans="2:34" ht="33.75" customHeight="1" x14ac:dyDescent="0.25">
      <c r="B62" s="1082"/>
      <c r="C62" s="1082"/>
      <c r="D62" s="1084"/>
      <c r="E62" s="1086"/>
      <c r="F62" s="1120"/>
      <c r="G62" s="1084"/>
      <c r="H62" s="1086"/>
      <c r="I62" s="1111"/>
      <c r="J62" s="1108"/>
      <c r="K62" s="1108"/>
      <c r="L62" s="1107"/>
      <c r="M62" s="1112"/>
      <c r="N62" s="1121"/>
      <c r="O62" s="1121"/>
      <c r="P62" s="1115"/>
      <c r="Q62" s="1115"/>
      <c r="R62" s="1115"/>
      <c r="S62" s="1115"/>
      <c r="T62" s="1115"/>
      <c r="U62" s="1115"/>
      <c r="V62" s="1116"/>
      <c r="W62" s="1084"/>
      <c r="X62" s="1110"/>
      <c r="Y62" s="1119"/>
      <c r="Z62" s="332"/>
      <c r="AA62" s="332"/>
      <c r="AB62" s="338"/>
      <c r="AC62" s="332"/>
      <c r="AD62" s="1124"/>
      <c r="AE62" s="1124"/>
      <c r="AF62" s="1124"/>
      <c r="AG62" s="1125"/>
      <c r="AH62" s="1126"/>
    </row>
    <row r="63" spans="2:34" ht="114.75" x14ac:dyDescent="0.25">
      <c r="B63" s="1082"/>
      <c r="C63" s="1082"/>
      <c r="D63" s="1085"/>
      <c r="E63" s="1087"/>
      <c r="F63" s="339" t="s">
        <v>478</v>
      </c>
      <c r="G63" s="1085"/>
      <c r="H63" s="1087"/>
      <c r="I63" s="433" t="s">
        <v>479</v>
      </c>
      <c r="J63" s="327" t="s">
        <v>480</v>
      </c>
      <c r="K63" s="252" t="s">
        <v>481</v>
      </c>
      <c r="L63" s="251" t="s">
        <v>614</v>
      </c>
      <c r="M63" s="327" t="s">
        <v>482</v>
      </c>
      <c r="N63" s="439" t="s">
        <v>615</v>
      </c>
      <c r="O63" s="439" t="s">
        <v>615</v>
      </c>
      <c r="P63" s="330"/>
      <c r="Q63" s="330"/>
      <c r="R63" s="330"/>
      <c r="S63" s="330"/>
      <c r="T63" s="330"/>
      <c r="U63" s="330"/>
      <c r="V63" s="328" t="str">
        <f>O63</f>
        <v>155.52</v>
      </c>
      <c r="W63" s="1085"/>
      <c r="X63" s="1111"/>
      <c r="Y63" s="1120"/>
      <c r="Z63" s="332"/>
      <c r="AA63" s="332"/>
      <c r="AB63" s="338"/>
      <c r="AC63" s="332"/>
      <c r="AD63" s="331"/>
      <c r="AE63" s="331" t="s">
        <v>319</v>
      </c>
      <c r="AF63" s="331" t="s">
        <v>319</v>
      </c>
      <c r="AG63" s="331" t="s">
        <v>319</v>
      </c>
      <c r="AH63" s="254">
        <v>155.52000000000001</v>
      </c>
    </row>
    <row r="64" spans="2:34" ht="15.75" thickBot="1" x14ac:dyDescent="0.3">
      <c r="B64" s="1083"/>
      <c r="C64" s="1083"/>
      <c r="D64" s="1127" t="s">
        <v>63</v>
      </c>
      <c r="E64" s="1127"/>
      <c r="F64" s="1127"/>
      <c r="G64" s="1127"/>
      <c r="H64" s="1127"/>
      <c r="I64" s="1127"/>
      <c r="J64" s="1127"/>
      <c r="K64" s="1127"/>
      <c r="L64" s="1127"/>
      <c r="M64" s="1127"/>
      <c r="N64" s="1127"/>
      <c r="O64" s="1127"/>
      <c r="P64" s="1127"/>
      <c r="Q64" s="1127"/>
      <c r="R64" s="1127"/>
      <c r="S64" s="1127"/>
      <c r="T64" s="1127"/>
      <c r="U64" s="1127"/>
      <c r="V64" s="1127"/>
      <c r="W64" s="1127"/>
      <c r="X64" s="1127"/>
      <c r="Y64" s="1127"/>
      <c r="Z64" s="1127"/>
      <c r="AA64" s="1127"/>
      <c r="AB64" s="1127"/>
      <c r="AC64" s="1127"/>
      <c r="AD64" s="1127"/>
      <c r="AE64" s="1127"/>
      <c r="AF64" s="1127"/>
      <c r="AG64" s="1127"/>
      <c r="AH64" s="453">
        <f>SUM(AH47:AH63)</f>
        <v>48999.999999999993</v>
      </c>
    </row>
    <row r="65" spans="1:34" ht="24" customHeight="1" thickBot="1" x14ac:dyDescent="0.3">
      <c r="A65" s="987"/>
      <c r="B65" s="988"/>
      <c r="C65" s="988"/>
      <c r="D65" s="988"/>
      <c r="E65" s="988"/>
      <c r="F65" s="988"/>
      <c r="G65" s="988"/>
      <c r="H65" s="988"/>
      <c r="I65" s="988"/>
      <c r="J65" s="988"/>
      <c r="K65" s="988"/>
      <c r="L65" s="988"/>
      <c r="M65" s="988"/>
      <c r="N65" s="988"/>
      <c r="O65" s="988"/>
      <c r="P65" s="988"/>
      <c r="Q65" s="988"/>
      <c r="R65" s="988"/>
      <c r="S65" s="988"/>
      <c r="T65" s="988"/>
      <c r="U65" s="988"/>
      <c r="V65" s="988"/>
      <c r="W65" s="988"/>
      <c r="X65" s="988"/>
      <c r="Y65" s="988"/>
      <c r="Z65" s="988"/>
      <c r="AA65" s="988"/>
      <c r="AB65" s="988"/>
      <c r="AC65" s="988"/>
      <c r="AD65" s="988"/>
      <c r="AE65" s="988"/>
      <c r="AF65" s="988"/>
      <c r="AG65" s="988"/>
      <c r="AH65" s="826"/>
    </row>
    <row r="66" spans="1:34" ht="35.25" customHeight="1" thickBot="1" x14ac:dyDescent="0.3">
      <c r="A66" s="853" t="s">
        <v>657</v>
      </c>
      <c r="B66" s="854"/>
      <c r="C66" s="854"/>
      <c r="D66" s="854"/>
      <c r="E66" s="854"/>
      <c r="F66" s="854"/>
      <c r="G66" s="854"/>
      <c r="H66" s="854"/>
      <c r="I66" s="854"/>
      <c r="J66" s="854"/>
      <c r="K66" s="854"/>
      <c r="L66" s="854"/>
      <c r="M66" s="854"/>
      <c r="N66" s="854"/>
      <c r="O66" s="854"/>
      <c r="P66" s="854"/>
      <c r="Q66" s="854"/>
      <c r="R66" s="854"/>
      <c r="S66" s="854"/>
      <c r="T66" s="854"/>
      <c r="U66" s="854"/>
      <c r="V66" s="854"/>
      <c r="W66" s="854"/>
      <c r="X66" s="854"/>
      <c r="Y66" s="854"/>
      <c r="Z66" s="854"/>
      <c r="AA66" s="854"/>
      <c r="AB66" s="854"/>
      <c r="AC66" s="854"/>
      <c r="AD66" s="854"/>
      <c r="AE66" s="854"/>
      <c r="AF66" s="854"/>
      <c r="AG66" s="854"/>
      <c r="AH66" s="855"/>
    </row>
    <row r="67" spans="1:34" ht="49.5" customHeight="1" x14ac:dyDescent="0.25">
      <c r="B67" s="437" t="s">
        <v>348</v>
      </c>
      <c r="C67" s="460" t="s">
        <v>616</v>
      </c>
      <c r="D67" s="1122" t="s">
        <v>351</v>
      </c>
      <c r="E67" s="1122"/>
      <c r="F67" s="347"/>
      <c r="G67" s="347"/>
      <c r="H67" s="347" t="s">
        <v>353</v>
      </c>
      <c r="I67" s="1122" t="s">
        <v>354</v>
      </c>
      <c r="J67" s="1122"/>
      <c r="K67" s="347"/>
      <c r="L67" s="347"/>
      <c r="M67" s="347"/>
      <c r="N67" s="1122" t="s">
        <v>359</v>
      </c>
      <c r="O67" s="1122" t="s">
        <v>360</v>
      </c>
      <c r="P67" s="1122"/>
      <c r="Q67" s="1122"/>
      <c r="R67" s="1122"/>
      <c r="S67" s="1122"/>
      <c r="T67" s="1122"/>
      <c r="U67" s="1122"/>
      <c r="V67" s="347" t="s">
        <v>63</v>
      </c>
      <c r="W67" s="1122" t="s">
        <v>598</v>
      </c>
      <c r="X67" s="1122"/>
      <c r="Y67" s="1122"/>
      <c r="Z67" s="1122" t="s">
        <v>362</v>
      </c>
      <c r="AA67" s="1122"/>
      <c r="AB67" s="347" t="s">
        <v>363</v>
      </c>
      <c r="AC67" s="347" t="s">
        <v>364</v>
      </c>
      <c r="AD67" s="1123" t="s">
        <v>484</v>
      </c>
      <c r="AE67" s="1123"/>
      <c r="AF67" s="1123"/>
      <c r="AG67" s="1123"/>
      <c r="AH67" s="1123"/>
    </row>
    <row r="68" spans="1:34" ht="134.25" customHeight="1" x14ac:dyDescent="0.25">
      <c r="B68" s="436" t="s">
        <v>549</v>
      </c>
      <c r="C68" s="427" t="s">
        <v>617</v>
      </c>
      <c r="D68" s="343" t="s">
        <v>369</v>
      </c>
      <c r="E68" s="343" t="s">
        <v>35</v>
      </c>
      <c r="F68" s="343" t="s">
        <v>483</v>
      </c>
      <c r="G68" s="343" t="s">
        <v>34</v>
      </c>
      <c r="H68" s="343" t="s">
        <v>374</v>
      </c>
      <c r="I68" s="343" t="s">
        <v>375</v>
      </c>
      <c r="J68" s="343" t="s">
        <v>432</v>
      </c>
      <c r="K68" s="343" t="s">
        <v>1</v>
      </c>
      <c r="L68" s="343" t="s">
        <v>599</v>
      </c>
      <c r="M68" s="343" t="s">
        <v>2</v>
      </c>
      <c r="N68" s="1128"/>
      <c r="O68" s="343" t="s">
        <v>199</v>
      </c>
      <c r="P68" s="343" t="s">
        <v>382</v>
      </c>
      <c r="Q68" s="343" t="s">
        <v>383</v>
      </c>
      <c r="R68" s="343" t="s">
        <v>384</v>
      </c>
      <c r="S68" s="343" t="s">
        <v>385</v>
      </c>
      <c r="T68" s="343" t="s">
        <v>386</v>
      </c>
      <c r="U68" s="343" t="s">
        <v>387</v>
      </c>
      <c r="V68" s="343" t="s">
        <v>388</v>
      </c>
      <c r="W68" s="343" t="s">
        <v>389</v>
      </c>
      <c r="X68" s="343" t="s">
        <v>390</v>
      </c>
      <c r="Y68" s="343" t="s">
        <v>391</v>
      </c>
      <c r="Z68" s="343" t="s">
        <v>392</v>
      </c>
      <c r="AA68" s="343" t="s">
        <v>393</v>
      </c>
      <c r="AB68" s="343" t="s">
        <v>554</v>
      </c>
      <c r="AC68" s="343" t="s">
        <v>395</v>
      </c>
      <c r="AD68" s="461" t="s">
        <v>555</v>
      </c>
      <c r="AE68" s="461" t="s">
        <v>556</v>
      </c>
      <c r="AF68" s="461" t="s">
        <v>557</v>
      </c>
      <c r="AG68" s="461" t="s">
        <v>558</v>
      </c>
      <c r="AH68" s="461" t="s">
        <v>399</v>
      </c>
    </row>
    <row r="69" spans="1:34" ht="39.75" customHeight="1" x14ac:dyDescent="0.25">
      <c r="B69" s="1082" t="s">
        <v>618</v>
      </c>
      <c r="C69" s="1136"/>
      <c r="D69" s="926" t="s">
        <v>619</v>
      </c>
      <c r="E69" s="926"/>
      <c r="F69" s="1132" t="s">
        <v>620</v>
      </c>
      <c r="G69" s="926" t="s">
        <v>621</v>
      </c>
      <c r="H69" s="926" t="s">
        <v>622</v>
      </c>
      <c r="I69" s="1107" t="s">
        <v>623</v>
      </c>
      <c r="J69" s="1107" t="s">
        <v>624</v>
      </c>
      <c r="K69" s="1107" t="s">
        <v>625</v>
      </c>
      <c r="L69" s="1107" t="s">
        <v>626</v>
      </c>
      <c r="M69" s="1107" t="s">
        <v>627</v>
      </c>
      <c r="N69" s="926">
        <v>750</v>
      </c>
      <c r="O69" s="926" t="s">
        <v>411</v>
      </c>
      <c r="P69" s="926"/>
      <c r="Q69" s="1130"/>
      <c r="R69" s="1130"/>
      <c r="S69" s="1130"/>
      <c r="T69" s="1130"/>
      <c r="U69" s="1130"/>
      <c r="V69" s="926">
        <v>750</v>
      </c>
      <c r="W69" s="1107" t="s">
        <v>628</v>
      </c>
      <c r="X69" s="1107" t="s">
        <v>629</v>
      </c>
      <c r="Y69" s="1133" t="s">
        <v>630</v>
      </c>
      <c r="Z69" s="1130"/>
      <c r="AA69" s="1130"/>
      <c r="AB69" s="1130"/>
      <c r="AC69" s="1130"/>
      <c r="AD69" s="926"/>
      <c r="AE69" s="926" t="s">
        <v>411</v>
      </c>
      <c r="AF69" s="926" t="s">
        <v>411</v>
      </c>
      <c r="AG69" s="1130"/>
      <c r="AH69" s="1131">
        <v>750</v>
      </c>
    </row>
    <row r="70" spans="1:34" ht="32.25" customHeight="1" x14ac:dyDescent="0.25">
      <c r="B70" s="1082"/>
      <c r="C70" s="1136"/>
      <c r="D70" s="926"/>
      <c r="E70" s="926"/>
      <c r="F70" s="1132"/>
      <c r="G70" s="926"/>
      <c r="H70" s="926"/>
      <c r="I70" s="1107"/>
      <c r="J70" s="1107"/>
      <c r="K70" s="1107"/>
      <c r="L70" s="1107"/>
      <c r="M70" s="1107"/>
      <c r="N70" s="926"/>
      <c r="O70" s="926"/>
      <c r="P70" s="926"/>
      <c r="Q70" s="1130"/>
      <c r="R70" s="1130"/>
      <c r="S70" s="1130"/>
      <c r="T70" s="1130"/>
      <c r="U70" s="1130"/>
      <c r="V70" s="926"/>
      <c r="W70" s="1107"/>
      <c r="X70" s="1107"/>
      <c r="Y70" s="1133"/>
      <c r="Z70" s="1130"/>
      <c r="AA70" s="1130"/>
      <c r="AB70" s="1130"/>
      <c r="AC70" s="1130"/>
      <c r="AD70" s="926"/>
      <c r="AE70" s="926"/>
      <c r="AF70" s="926"/>
      <c r="AG70" s="1130"/>
      <c r="AH70" s="1131"/>
    </row>
    <row r="71" spans="1:34" ht="30.75" customHeight="1" x14ac:dyDescent="0.25">
      <c r="B71" s="1082"/>
      <c r="C71" s="1136"/>
      <c r="D71" s="926"/>
      <c r="E71" s="926"/>
      <c r="F71" s="1132"/>
      <c r="G71" s="926"/>
      <c r="H71" s="926"/>
      <c r="I71" s="1107"/>
      <c r="J71" s="1107"/>
      <c r="K71" s="1107"/>
      <c r="L71" s="1107"/>
      <c r="M71" s="1107"/>
      <c r="N71" s="926"/>
      <c r="O71" s="926"/>
      <c r="P71" s="926"/>
      <c r="Q71" s="1130"/>
      <c r="R71" s="1130"/>
      <c r="S71" s="1130"/>
      <c r="T71" s="1130"/>
      <c r="U71" s="1130"/>
      <c r="V71" s="926"/>
      <c r="W71" s="1107"/>
      <c r="X71" s="1107"/>
      <c r="Y71" s="1133"/>
      <c r="Z71" s="1130"/>
      <c r="AA71" s="1130"/>
      <c r="AB71" s="1130"/>
      <c r="AC71" s="1130"/>
      <c r="AD71" s="926"/>
      <c r="AE71" s="926"/>
      <c r="AF71" s="926"/>
      <c r="AG71" s="1130"/>
      <c r="AH71" s="1131"/>
    </row>
    <row r="72" spans="1:34" ht="41.25" customHeight="1" x14ac:dyDescent="0.25">
      <c r="B72" s="1082"/>
      <c r="C72" s="1136"/>
      <c r="D72" s="926"/>
      <c r="E72" s="926"/>
      <c r="F72" s="1132"/>
      <c r="G72" s="926"/>
      <c r="H72" s="926"/>
      <c r="I72" s="1107"/>
      <c r="J72" s="1107"/>
      <c r="K72" s="1107"/>
      <c r="L72" s="1107"/>
      <c r="M72" s="1107"/>
      <c r="N72" s="926"/>
      <c r="O72" s="926"/>
      <c r="P72" s="926"/>
      <c r="Q72" s="1130"/>
      <c r="R72" s="1130"/>
      <c r="S72" s="1130"/>
      <c r="T72" s="1130"/>
      <c r="U72" s="1130"/>
      <c r="V72" s="926"/>
      <c r="W72" s="1107"/>
      <c r="X72" s="1107"/>
      <c r="Y72" s="1133"/>
      <c r="Z72" s="1130"/>
      <c r="AA72" s="1130"/>
      <c r="AB72" s="1130"/>
      <c r="AC72" s="1130"/>
      <c r="AD72" s="926"/>
      <c r="AE72" s="926"/>
      <c r="AF72" s="926"/>
      <c r="AG72" s="1130"/>
      <c r="AH72" s="1131"/>
    </row>
    <row r="73" spans="1:34" ht="33.75" customHeight="1" x14ac:dyDescent="0.25">
      <c r="B73" s="1132" t="s">
        <v>631</v>
      </c>
      <c r="C73" s="1136"/>
      <c r="D73" s="926"/>
      <c r="E73" s="926"/>
      <c r="F73" s="1082" t="s">
        <v>632</v>
      </c>
      <c r="G73" s="926" t="s">
        <v>621</v>
      </c>
      <c r="H73" s="926" t="s">
        <v>622</v>
      </c>
      <c r="I73" s="1107"/>
      <c r="J73" s="1107" t="s">
        <v>633</v>
      </c>
      <c r="K73" s="1107" t="s">
        <v>634</v>
      </c>
      <c r="L73" s="1107" t="s">
        <v>635</v>
      </c>
      <c r="M73" s="1107" t="s">
        <v>636</v>
      </c>
      <c r="N73" s="926">
        <v>1990</v>
      </c>
      <c r="O73" s="926" t="s">
        <v>411</v>
      </c>
      <c r="P73" s="926"/>
      <c r="Q73" s="1130"/>
      <c r="R73" s="1130"/>
      <c r="S73" s="1130"/>
      <c r="T73" s="1130"/>
      <c r="U73" s="1130"/>
      <c r="V73" s="926">
        <v>1160</v>
      </c>
      <c r="W73" s="1107" t="s">
        <v>628</v>
      </c>
      <c r="X73" s="1107" t="s">
        <v>629</v>
      </c>
      <c r="Y73" s="1133" t="s">
        <v>630</v>
      </c>
      <c r="Z73" s="1130"/>
      <c r="AA73" s="1130"/>
      <c r="AB73" s="1130"/>
      <c r="AC73" s="1130"/>
      <c r="AD73" s="926" t="s">
        <v>411</v>
      </c>
      <c r="AE73" s="926" t="s">
        <v>411</v>
      </c>
      <c r="AF73" s="926" t="s">
        <v>411</v>
      </c>
      <c r="AG73" s="926" t="s">
        <v>411</v>
      </c>
      <c r="AH73" s="926">
        <v>1160</v>
      </c>
    </row>
    <row r="74" spans="1:34" ht="105" customHeight="1" x14ac:dyDescent="0.25">
      <c r="B74" s="1132"/>
      <c r="C74" s="1136"/>
      <c r="D74" s="926"/>
      <c r="E74" s="926"/>
      <c r="F74" s="1082"/>
      <c r="G74" s="926"/>
      <c r="H74" s="926"/>
      <c r="I74" s="1107"/>
      <c r="J74" s="1107"/>
      <c r="K74" s="1107"/>
      <c r="L74" s="1107"/>
      <c r="M74" s="1107"/>
      <c r="N74" s="926"/>
      <c r="O74" s="926"/>
      <c r="P74" s="926"/>
      <c r="Q74" s="1130"/>
      <c r="R74" s="1130"/>
      <c r="S74" s="1130"/>
      <c r="T74" s="1130"/>
      <c r="U74" s="1130"/>
      <c r="V74" s="926"/>
      <c r="W74" s="1107"/>
      <c r="X74" s="1107"/>
      <c r="Y74" s="1133"/>
      <c r="Z74" s="1130"/>
      <c r="AA74" s="1130"/>
      <c r="AB74" s="1130"/>
      <c r="AC74" s="1130"/>
      <c r="AD74" s="926"/>
      <c r="AE74" s="926"/>
      <c r="AF74" s="926"/>
      <c r="AG74" s="926"/>
      <c r="AH74" s="926"/>
    </row>
    <row r="75" spans="1:34" ht="36.75" customHeight="1" x14ac:dyDescent="0.25">
      <c r="B75" s="1134" t="s">
        <v>631</v>
      </c>
      <c r="C75" s="1136"/>
      <c r="D75" s="926"/>
      <c r="E75" s="926"/>
      <c r="F75" s="1082" t="s">
        <v>637</v>
      </c>
      <c r="G75" s="926" t="s">
        <v>621</v>
      </c>
      <c r="H75" s="926" t="s">
        <v>622</v>
      </c>
      <c r="I75" s="1107"/>
      <c r="J75" s="926" t="s">
        <v>638</v>
      </c>
      <c r="K75" s="1107" t="s">
        <v>639</v>
      </c>
      <c r="L75" s="1107" t="s">
        <v>640</v>
      </c>
      <c r="M75" s="1107" t="s">
        <v>641</v>
      </c>
      <c r="N75" s="926">
        <v>9830</v>
      </c>
      <c r="O75" s="926" t="s">
        <v>411</v>
      </c>
      <c r="P75" s="926"/>
      <c r="Q75" s="1130"/>
      <c r="R75" s="1130"/>
      <c r="S75" s="1130"/>
      <c r="T75" s="1130"/>
      <c r="U75" s="1130"/>
      <c r="V75" s="926">
        <v>9830</v>
      </c>
      <c r="W75" s="1107" t="s">
        <v>628</v>
      </c>
      <c r="X75" s="1107" t="s">
        <v>629</v>
      </c>
      <c r="Y75" s="1133" t="s">
        <v>630</v>
      </c>
      <c r="Z75" s="1130"/>
      <c r="AA75" s="1130"/>
      <c r="AB75" s="1130"/>
      <c r="AC75" s="1130"/>
      <c r="AD75" s="926" t="s">
        <v>411</v>
      </c>
      <c r="AE75" s="926" t="s">
        <v>411</v>
      </c>
      <c r="AF75" s="926" t="s">
        <v>411</v>
      </c>
      <c r="AG75" s="926" t="s">
        <v>411</v>
      </c>
      <c r="AH75" s="926">
        <v>9830</v>
      </c>
    </row>
    <row r="76" spans="1:34" ht="32.25" customHeight="1" x14ac:dyDescent="0.25">
      <c r="B76" s="1134"/>
      <c r="C76" s="1136"/>
      <c r="D76" s="926"/>
      <c r="E76" s="926"/>
      <c r="F76" s="1082"/>
      <c r="G76" s="926"/>
      <c r="H76" s="926"/>
      <c r="I76" s="1107"/>
      <c r="J76" s="926"/>
      <c r="K76" s="1107"/>
      <c r="L76" s="1107"/>
      <c r="M76" s="1107"/>
      <c r="N76" s="926"/>
      <c r="O76" s="926"/>
      <c r="P76" s="926"/>
      <c r="Q76" s="1130"/>
      <c r="R76" s="1130"/>
      <c r="S76" s="1130"/>
      <c r="T76" s="1130"/>
      <c r="U76" s="1130"/>
      <c r="V76" s="926"/>
      <c r="W76" s="1107"/>
      <c r="X76" s="1107"/>
      <c r="Y76" s="1133"/>
      <c r="Z76" s="1130"/>
      <c r="AA76" s="1130"/>
      <c r="AB76" s="1130"/>
      <c r="AC76" s="1130"/>
      <c r="AD76" s="926"/>
      <c r="AE76" s="926"/>
      <c r="AF76" s="926"/>
      <c r="AG76" s="926"/>
      <c r="AH76" s="926"/>
    </row>
    <row r="77" spans="1:34" ht="70.5" customHeight="1" x14ac:dyDescent="0.25">
      <c r="B77" s="1134"/>
      <c r="C77" s="1136"/>
      <c r="D77" s="926"/>
      <c r="E77" s="926"/>
      <c r="F77" s="1082"/>
      <c r="G77" s="926"/>
      <c r="H77" s="926"/>
      <c r="I77" s="1107"/>
      <c r="J77" s="926"/>
      <c r="K77" s="1107"/>
      <c r="L77" s="1107"/>
      <c r="M77" s="1107"/>
      <c r="N77" s="926"/>
      <c r="O77" s="926"/>
      <c r="P77" s="926"/>
      <c r="Q77" s="1130"/>
      <c r="R77" s="1130"/>
      <c r="S77" s="1130"/>
      <c r="T77" s="1130"/>
      <c r="U77" s="1130"/>
      <c r="V77" s="926"/>
      <c r="W77" s="1107"/>
      <c r="X77" s="1107"/>
      <c r="Y77" s="1133"/>
      <c r="Z77" s="1130"/>
      <c r="AA77" s="1130"/>
      <c r="AB77" s="1130"/>
      <c r="AC77" s="1130"/>
      <c r="AD77" s="926"/>
      <c r="AE77" s="926"/>
      <c r="AF77" s="926"/>
      <c r="AG77" s="926"/>
      <c r="AH77" s="926"/>
    </row>
    <row r="78" spans="1:34" ht="110.25" customHeight="1" x14ac:dyDescent="0.25">
      <c r="B78" s="1134"/>
      <c r="C78" s="1136"/>
      <c r="D78" s="926"/>
      <c r="E78" s="926"/>
      <c r="F78" s="364" t="s">
        <v>642</v>
      </c>
      <c r="G78" s="329" t="s">
        <v>621</v>
      </c>
      <c r="H78" s="251" t="s">
        <v>622</v>
      </c>
      <c r="I78" s="1107"/>
      <c r="J78" s="251" t="s">
        <v>643</v>
      </c>
      <c r="K78" s="455" t="s">
        <v>644</v>
      </c>
      <c r="L78" s="251" t="s">
        <v>645</v>
      </c>
      <c r="M78" s="429" t="s">
        <v>646</v>
      </c>
      <c r="N78" s="329">
        <v>7000</v>
      </c>
      <c r="O78" s="329" t="s">
        <v>411</v>
      </c>
      <c r="P78" s="330"/>
      <c r="Q78" s="330"/>
      <c r="R78" s="330"/>
      <c r="S78" s="330"/>
      <c r="T78" s="590" t="s">
        <v>411</v>
      </c>
      <c r="U78" s="330"/>
      <c r="V78" s="329">
        <v>7000</v>
      </c>
      <c r="W78" s="462" t="s">
        <v>647</v>
      </c>
      <c r="X78" s="1107" t="s">
        <v>629</v>
      </c>
      <c r="Y78" s="1140" t="s">
        <v>630</v>
      </c>
      <c r="Z78" s="330"/>
      <c r="AA78" s="454"/>
      <c r="AB78" s="330"/>
      <c r="AC78" s="330"/>
      <c r="AD78" s="359" t="s">
        <v>411</v>
      </c>
      <c r="AE78" s="359" t="s">
        <v>411</v>
      </c>
      <c r="AF78" s="359" t="s">
        <v>411</v>
      </c>
      <c r="AG78" s="359" t="s">
        <v>411</v>
      </c>
      <c r="AH78" s="329">
        <v>7000</v>
      </c>
    </row>
    <row r="79" spans="1:34" ht="32.25" customHeight="1" x14ac:dyDescent="0.25">
      <c r="B79" s="1134"/>
      <c r="C79" s="1136"/>
      <c r="D79" s="926"/>
      <c r="E79" s="926"/>
      <c r="F79" s="1137" t="s">
        <v>648</v>
      </c>
      <c r="G79" s="1138" t="s">
        <v>621</v>
      </c>
      <c r="H79" s="1139" t="s">
        <v>622</v>
      </c>
      <c r="I79" s="1107"/>
      <c r="J79" s="1135" t="s">
        <v>649</v>
      </c>
      <c r="K79" s="1135" t="s">
        <v>650</v>
      </c>
      <c r="L79" s="1135" t="s">
        <v>651</v>
      </c>
      <c r="M79" s="1135" t="s">
        <v>652</v>
      </c>
      <c r="N79" s="1138">
        <v>2832</v>
      </c>
      <c r="O79" s="1138" t="s">
        <v>411</v>
      </c>
      <c r="P79" s="1146"/>
      <c r="Q79" s="1146"/>
      <c r="R79" s="1146"/>
      <c r="S79" s="1146"/>
      <c r="T79" s="1146"/>
      <c r="U79" s="1146"/>
      <c r="V79" s="1138">
        <v>2832</v>
      </c>
      <c r="W79" s="1135" t="s">
        <v>653</v>
      </c>
      <c r="X79" s="1107"/>
      <c r="Y79" s="1140"/>
      <c r="Z79" s="1146"/>
      <c r="AA79" s="1146"/>
      <c r="AB79" s="1146"/>
      <c r="AC79" s="1146"/>
      <c r="AD79" s="1138" t="s">
        <v>411</v>
      </c>
      <c r="AE79" s="1138" t="s">
        <v>411</v>
      </c>
      <c r="AF79" s="1138" t="s">
        <v>411</v>
      </c>
      <c r="AG79" s="1138" t="s">
        <v>411</v>
      </c>
      <c r="AH79" s="1138">
        <v>2832</v>
      </c>
    </row>
    <row r="80" spans="1:34" ht="136.5" customHeight="1" x14ac:dyDescent="0.25">
      <c r="B80" s="1134"/>
      <c r="C80" s="1136"/>
      <c r="D80" s="926"/>
      <c r="E80" s="926"/>
      <c r="F80" s="1137"/>
      <c r="G80" s="1138"/>
      <c r="H80" s="1139"/>
      <c r="I80" s="1107"/>
      <c r="J80" s="1135"/>
      <c r="K80" s="1135"/>
      <c r="L80" s="1135"/>
      <c r="M80" s="1135"/>
      <c r="N80" s="1138"/>
      <c r="O80" s="1138"/>
      <c r="P80" s="1146"/>
      <c r="Q80" s="1146"/>
      <c r="R80" s="1146"/>
      <c r="S80" s="1146"/>
      <c r="T80" s="1146"/>
      <c r="U80" s="1146"/>
      <c r="V80" s="1138"/>
      <c r="W80" s="1135"/>
      <c r="X80" s="1107"/>
      <c r="Y80" s="1140"/>
      <c r="Z80" s="1146"/>
      <c r="AA80" s="1146"/>
      <c r="AB80" s="1146"/>
      <c r="AC80" s="1146"/>
      <c r="AD80" s="1138"/>
      <c r="AE80" s="1138"/>
      <c r="AF80" s="1138"/>
      <c r="AG80" s="1138"/>
      <c r="AH80" s="1138"/>
    </row>
    <row r="81" spans="1:34" ht="21" customHeight="1" x14ac:dyDescent="0.25">
      <c r="B81" s="456"/>
      <c r="C81" s="1141" t="s">
        <v>654</v>
      </c>
      <c r="D81" s="1142"/>
      <c r="E81" s="1142"/>
      <c r="F81" s="1142"/>
      <c r="G81" s="1142"/>
      <c r="H81" s="1142"/>
      <c r="I81" s="1142"/>
      <c r="J81" s="1142"/>
      <c r="K81" s="1142"/>
      <c r="L81" s="1142"/>
      <c r="M81" s="1142"/>
      <c r="N81" s="1142"/>
      <c r="O81" s="1142"/>
      <c r="P81" s="1142"/>
      <c r="Q81" s="1142"/>
      <c r="R81" s="1142"/>
      <c r="S81" s="1142"/>
      <c r="T81" s="1142"/>
      <c r="U81" s="1142"/>
      <c r="V81" s="1142"/>
      <c r="W81" s="1142"/>
      <c r="X81" s="1142"/>
      <c r="Y81" s="1142"/>
      <c r="Z81" s="1142"/>
      <c r="AA81" s="1142"/>
      <c r="AB81" s="1142"/>
      <c r="AC81" s="1142"/>
      <c r="AD81" s="1142"/>
      <c r="AE81" s="1142"/>
      <c r="AF81" s="1142"/>
      <c r="AG81" s="1143"/>
      <c r="AH81" s="457">
        <v>16678</v>
      </c>
    </row>
    <row r="82" spans="1:34" ht="15.75" thickBot="1" x14ac:dyDescent="0.3">
      <c r="B82" s="456"/>
      <c r="C82" s="1141" t="s">
        <v>655</v>
      </c>
      <c r="D82" s="1142"/>
      <c r="E82" s="1142"/>
      <c r="F82" s="1142"/>
      <c r="G82" s="1142"/>
      <c r="H82" s="1142"/>
      <c r="I82" s="1142"/>
      <c r="J82" s="1142"/>
      <c r="K82" s="1142"/>
      <c r="L82" s="1142"/>
      <c r="M82" s="1142"/>
      <c r="N82" s="1142"/>
      <c r="O82" s="1142"/>
      <c r="P82" s="1142"/>
      <c r="Q82" s="1142"/>
      <c r="R82" s="1142"/>
      <c r="S82" s="1142"/>
      <c r="T82" s="1142"/>
      <c r="U82" s="1142"/>
      <c r="V82" s="1142"/>
      <c r="W82" s="1142"/>
      <c r="X82" s="1142"/>
      <c r="Y82" s="1142"/>
      <c r="Z82" s="1142"/>
      <c r="AA82" s="1142"/>
      <c r="AB82" s="1142"/>
      <c r="AC82" s="1142"/>
      <c r="AD82" s="1142"/>
      <c r="AE82" s="1142"/>
      <c r="AF82" s="1142"/>
      <c r="AG82" s="1142"/>
      <c r="AH82" s="458">
        <v>1750</v>
      </c>
    </row>
    <row r="83" spans="1:34" ht="15.75" thickBot="1" x14ac:dyDescent="0.3">
      <c r="B83" s="456"/>
      <c r="C83" s="1144" t="s">
        <v>656</v>
      </c>
      <c r="D83" s="1145"/>
      <c r="E83" s="1145"/>
      <c r="F83" s="1145"/>
      <c r="G83" s="1145"/>
      <c r="H83" s="1145"/>
      <c r="I83" s="1145"/>
      <c r="J83" s="1145"/>
      <c r="K83" s="1145"/>
      <c r="L83" s="1145"/>
      <c r="M83" s="1145"/>
      <c r="N83" s="1145"/>
      <c r="O83" s="1145"/>
      <c r="P83" s="1145"/>
      <c r="Q83" s="1145"/>
      <c r="R83" s="1145"/>
      <c r="S83" s="1145"/>
      <c r="T83" s="1145"/>
      <c r="U83" s="1145"/>
      <c r="V83" s="1145"/>
      <c r="W83" s="1145"/>
      <c r="X83" s="1145"/>
      <c r="Y83" s="1145"/>
      <c r="Z83" s="1145"/>
      <c r="AA83" s="1145"/>
      <c r="AB83" s="1145"/>
      <c r="AC83" s="1145"/>
      <c r="AD83" s="1145"/>
      <c r="AE83" s="1145"/>
      <c r="AF83" s="1145"/>
      <c r="AG83" s="1145"/>
      <c r="AH83" s="459">
        <v>40000</v>
      </c>
    </row>
    <row r="84" spans="1:34" ht="23.25" customHeight="1" thickBot="1" x14ac:dyDescent="0.3">
      <c r="A84" s="1014"/>
      <c r="B84" s="1014"/>
      <c r="C84" s="1014"/>
      <c r="D84" s="1014"/>
      <c r="E84" s="1014"/>
      <c r="F84" s="1014"/>
      <c r="G84" s="1014"/>
      <c r="H84" s="1014"/>
      <c r="I84" s="1014"/>
      <c r="J84" s="1014"/>
      <c r="K84" s="1014"/>
      <c r="L84" s="1014"/>
      <c r="M84" s="1014"/>
      <c r="N84" s="1014"/>
      <c r="O84" s="1014"/>
      <c r="P84" s="1014"/>
      <c r="Q84" s="1014"/>
      <c r="R84" s="1014"/>
      <c r="S84" s="1014"/>
      <c r="T84" s="1014"/>
      <c r="U84" s="1014"/>
      <c r="V84" s="1014"/>
      <c r="W84" s="1014"/>
      <c r="X84" s="1014"/>
      <c r="Y84" s="1014"/>
      <c r="Z84" s="1014"/>
      <c r="AA84" s="1014"/>
      <c r="AB84" s="1014"/>
      <c r="AC84" s="1014"/>
      <c r="AD84" s="1014"/>
      <c r="AE84" s="1014"/>
      <c r="AF84" s="1014"/>
      <c r="AG84" s="1014"/>
      <c r="AH84" s="1014"/>
    </row>
    <row r="85" spans="1:34" ht="36" customHeight="1" thickBot="1" x14ac:dyDescent="0.3">
      <c r="B85" s="1015" t="s">
        <v>721</v>
      </c>
      <c r="C85" s="1016"/>
      <c r="D85" s="1016"/>
      <c r="E85" s="1016"/>
      <c r="F85" s="1016"/>
      <c r="G85" s="1016"/>
      <c r="H85" s="1016"/>
      <c r="I85" s="1016"/>
      <c r="J85" s="1016"/>
      <c r="K85" s="1016"/>
      <c r="L85" s="1016"/>
      <c r="M85" s="1016"/>
      <c r="N85" s="1016"/>
      <c r="O85" s="1016"/>
      <c r="P85" s="1016"/>
      <c r="Q85" s="1016"/>
      <c r="R85" s="1016"/>
      <c r="S85" s="1016"/>
      <c r="T85" s="1016"/>
      <c r="U85" s="1016"/>
      <c r="V85" s="1016"/>
      <c r="W85" s="1016"/>
      <c r="X85" s="1016"/>
      <c r="Y85" s="1016"/>
      <c r="Z85" s="1016"/>
      <c r="AA85" s="1016"/>
      <c r="AB85" s="1016"/>
      <c r="AC85" s="1016"/>
      <c r="AD85" s="1016"/>
      <c r="AE85" s="1016"/>
      <c r="AF85" s="1016"/>
      <c r="AG85" s="1016"/>
      <c r="AH85" s="1017"/>
    </row>
    <row r="86" spans="1:34" ht="45.75" customHeight="1" thickBot="1" x14ac:dyDescent="0.3">
      <c r="B86" s="465" t="s">
        <v>348</v>
      </c>
      <c r="C86" s="465" t="s">
        <v>350</v>
      </c>
      <c r="D86" s="1018" t="s">
        <v>351</v>
      </c>
      <c r="E86" s="1019"/>
      <c r="F86" s="502"/>
      <c r="G86" s="502"/>
      <c r="H86" s="502" t="s">
        <v>353</v>
      </c>
      <c r="I86" s="1018" t="s">
        <v>354</v>
      </c>
      <c r="J86" s="1019"/>
      <c r="K86" s="505"/>
      <c r="L86" s="502"/>
      <c r="M86" s="502"/>
      <c r="N86" s="1020" t="s">
        <v>359</v>
      </c>
      <c r="O86" s="1022" t="s">
        <v>360</v>
      </c>
      <c r="P86" s="1022"/>
      <c r="Q86" s="1022"/>
      <c r="R86" s="1022"/>
      <c r="S86" s="1022"/>
      <c r="T86" s="1022"/>
      <c r="U86" s="1022"/>
      <c r="V86" s="502" t="s">
        <v>63</v>
      </c>
      <c r="W86" s="1018" t="s">
        <v>598</v>
      </c>
      <c r="X86" s="1022"/>
      <c r="Y86" s="1019"/>
      <c r="Z86" s="1018" t="s">
        <v>362</v>
      </c>
      <c r="AA86" s="1019"/>
      <c r="AB86" s="502" t="s">
        <v>363</v>
      </c>
      <c r="AC86" s="502" t="s">
        <v>364</v>
      </c>
      <c r="AD86" s="1023" t="s">
        <v>365</v>
      </c>
      <c r="AE86" s="1023"/>
      <c r="AF86" s="1023"/>
      <c r="AG86" s="1023"/>
      <c r="AH86" s="1024"/>
    </row>
    <row r="87" spans="1:34" ht="134.25" customHeight="1" thickBot="1" x14ac:dyDescent="0.3">
      <c r="B87" s="465" t="s">
        <v>549</v>
      </c>
      <c r="C87" s="465" t="s">
        <v>550</v>
      </c>
      <c r="D87" s="503" t="s">
        <v>369</v>
      </c>
      <c r="E87" s="502" t="s">
        <v>35</v>
      </c>
      <c r="F87" s="502" t="s">
        <v>483</v>
      </c>
      <c r="G87" s="502" t="s">
        <v>34</v>
      </c>
      <c r="H87" s="502" t="s">
        <v>374</v>
      </c>
      <c r="I87" s="501" t="s">
        <v>375</v>
      </c>
      <c r="J87" s="504" t="s">
        <v>432</v>
      </c>
      <c r="K87" s="506" t="s">
        <v>1</v>
      </c>
      <c r="L87" s="506" t="s">
        <v>599</v>
      </c>
      <c r="M87" s="504" t="s">
        <v>2</v>
      </c>
      <c r="N87" s="1021"/>
      <c r="O87" s="506" t="s">
        <v>199</v>
      </c>
      <c r="P87" s="504" t="s">
        <v>382</v>
      </c>
      <c r="Q87" s="506" t="s">
        <v>383</v>
      </c>
      <c r="R87" s="504" t="s">
        <v>384</v>
      </c>
      <c r="S87" s="506" t="s">
        <v>385</v>
      </c>
      <c r="T87" s="506" t="s">
        <v>386</v>
      </c>
      <c r="U87" s="504" t="s">
        <v>387</v>
      </c>
      <c r="V87" s="506" t="s">
        <v>388</v>
      </c>
      <c r="W87" s="506" t="s">
        <v>389</v>
      </c>
      <c r="X87" s="506" t="s">
        <v>390</v>
      </c>
      <c r="Y87" s="506" t="s">
        <v>391</v>
      </c>
      <c r="Z87" s="506" t="s">
        <v>392</v>
      </c>
      <c r="AA87" s="506" t="s">
        <v>393</v>
      </c>
      <c r="AB87" s="506" t="s">
        <v>554</v>
      </c>
      <c r="AC87" s="506" t="s">
        <v>395</v>
      </c>
      <c r="AD87" s="542" t="s">
        <v>555</v>
      </c>
      <c r="AE87" s="542" t="s">
        <v>556</v>
      </c>
      <c r="AF87" s="542" t="s">
        <v>557</v>
      </c>
      <c r="AG87" s="542" t="s">
        <v>558</v>
      </c>
      <c r="AH87" s="542" t="s">
        <v>399</v>
      </c>
    </row>
    <row r="88" spans="1:34" ht="39" customHeight="1" x14ac:dyDescent="0.25">
      <c r="B88" s="979"/>
      <c r="C88" s="979"/>
      <c r="D88" s="982" t="s">
        <v>661</v>
      </c>
      <c r="E88" s="874" t="s">
        <v>70</v>
      </c>
      <c r="F88" s="889" t="s">
        <v>662</v>
      </c>
      <c r="G88" s="979" t="s">
        <v>663</v>
      </c>
      <c r="H88" s="979" t="s">
        <v>664</v>
      </c>
      <c r="I88" s="984" t="s">
        <v>665</v>
      </c>
      <c r="J88" s="877" t="s">
        <v>666</v>
      </c>
      <c r="K88" s="547" t="s">
        <v>667</v>
      </c>
      <c r="L88" s="877" t="s">
        <v>668</v>
      </c>
      <c r="M88" s="877" t="s">
        <v>669</v>
      </c>
      <c r="N88" s="1008">
        <v>5000</v>
      </c>
      <c r="O88" s="938">
        <f>+N88</f>
        <v>5000</v>
      </c>
      <c r="P88" s="1009"/>
      <c r="Q88" s="1009"/>
      <c r="R88" s="1009"/>
      <c r="S88" s="1009"/>
      <c r="T88" s="1009"/>
      <c r="U88" s="1005"/>
      <c r="V88" s="941">
        <f>+O88</f>
        <v>5000</v>
      </c>
      <c r="W88" s="922" t="s">
        <v>605</v>
      </c>
      <c r="X88" s="925" t="s">
        <v>670</v>
      </c>
      <c r="Y88" s="901" t="s">
        <v>671</v>
      </c>
      <c r="Z88" s="518"/>
      <c r="AA88" s="526"/>
      <c r="AB88" s="532"/>
      <c r="AC88" s="1006"/>
      <c r="AD88" s="535"/>
      <c r="AE88" s="536"/>
      <c r="AF88" s="536" t="s">
        <v>411</v>
      </c>
      <c r="AG88" s="536"/>
      <c r="AH88" s="1007">
        <f>+V88</f>
        <v>5000</v>
      </c>
    </row>
    <row r="89" spans="1:34" ht="39" customHeight="1" x14ac:dyDescent="0.25">
      <c r="B89" s="980"/>
      <c r="C89" s="980"/>
      <c r="D89" s="982"/>
      <c r="E89" s="875"/>
      <c r="F89" s="890"/>
      <c r="G89" s="980"/>
      <c r="H89" s="980"/>
      <c r="I89" s="985"/>
      <c r="J89" s="878"/>
      <c r="K89" s="548" t="s">
        <v>672</v>
      </c>
      <c r="L89" s="878"/>
      <c r="M89" s="878"/>
      <c r="N89" s="974"/>
      <c r="O89" s="939"/>
      <c r="P89" s="1004"/>
      <c r="Q89" s="1004"/>
      <c r="R89" s="1004"/>
      <c r="S89" s="1004"/>
      <c r="T89" s="1004"/>
      <c r="U89" s="978"/>
      <c r="V89" s="942"/>
      <c r="W89" s="923"/>
      <c r="X89" s="926"/>
      <c r="Y89" s="902"/>
      <c r="Z89" s="521"/>
      <c r="AA89" s="527"/>
      <c r="AB89" s="533"/>
      <c r="AC89" s="934"/>
      <c r="AD89" s="537"/>
      <c r="AE89" s="351"/>
      <c r="AF89" s="351" t="s">
        <v>411</v>
      </c>
      <c r="AG89" s="351"/>
      <c r="AH89" s="902"/>
    </row>
    <row r="90" spans="1:34" ht="62.25" customHeight="1" x14ac:dyDescent="0.25">
      <c r="B90" s="980"/>
      <c r="C90" s="980"/>
      <c r="D90" s="982"/>
      <c r="E90" s="875"/>
      <c r="F90" s="890"/>
      <c r="G90" s="980"/>
      <c r="H90" s="980"/>
      <c r="I90" s="985"/>
      <c r="J90" s="878"/>
      <c r="K90" s="548" t="s">
        <v>673</v>
      </c>
      <c r="L90" s="878"/>
      <c r="M90" s="878"/>
      <c r="N90" s="974"/>
      <c r="O90" s="939"/>
      <c r="P90" s="1004"/>
      <c r="Q90" s="1004"/>
      <c r="R90" s="1004"/>
      <c r="S90" s="1004"/>
      <c r="T90" s="1004"/>
      <c r="U90" s="978"/>
      <c r="V90" s="942"/>
      <c r="W90" s="923"/>
      <c r="X90" s="926"/>
      <c r="Y90" s="902"/>
      <c r="Z90" s="521"/>
      <c r="AA90" s="527"/>
      <c r="AB90" s="533"/>
      <c r="AC90" s="934"/>
      <c r="AD90" s="537"/>
      <c r="AE90" s="351"/>
      <c r="AF90" s="351" t="s">
        <v>411</v>
      </c>
      <c r="AG90" s="351"/>
      <c r="AH90" s="902"/>
    </row>
    <row r="91" spans="1:34" ht="51.75" customHeight="1" x14ac:dyDescent="0.25">
      <c r="B91" s="980"/>
      <c r="C91" s="980"/>
      <c r="D91" s="982"/>
      <c r="E91" s="875"/>
      <c r="F91" s="890"/>
      <c r="G91" s="980"/>
      <c r="H91" s="980"/>
      <c r="I91" s="985"/>
      <c r="J91" s="878"/>
      <c r="K91" s="548" t="s">
        <v>674</v>
      </c>
      <c r="L91" s="878"/>
      <c r="M91" s="878"/>
      <c r="N91" s="974"/>
      <c r="O91" s="939"/>
      <c r="P91" s="1004"/>
      <c r="Q91" s="1004"/>
      <c r="R91" s="1004"/>
      <c r="S91" s="1004"/>
      <c r="T91" s="1004"/>
      <c r="U91" s="978"/>
      <c r="V91" s="942"/>
      <c r="W91" s="923"/>
      <c r="X91" s="926"/>
      <c r="Y91" s="902"/>
      <c r="Z91" s="521"/>
      <c r="AA91" s="527"/>
      <c r="AB91" s="533"/>
      <c r="AC91" s="934"/>
      <c r="AD91" s="537"/>
      <c r="AE91" s="351"/>
      <c r="AF91" s="351" t="s">
        <v>411</v>
      </c>
      <c r="AG91" s="351"/>
      <c r="AH91" s="902"/>
    </row>
    <row r="92" spans="1:34" ht="53.25" customHeight="1" x14ac:dyDescent="0.25">
      <c r="B92" s="980"/>
      <c r="C92" s="980"/>
      <c r="D92" s="982"/>
      <c r="E92" s="875"/>
      <c r="F92" s="890"/>
      <c r="G92" s="980"/>
      <c r="H92" s="980"/>
      <c r="I92" s="985"/>
      <c r="J92" s="878"/>
      <c r="K92" s="548" t="s">
        <v>675</v>
      </c>
      <c r="L92" s="878"/>
      <c r="M92" s="878"/>
      <c r="N92" s="974"/>
      <c r="O92" s="939"/>
      <c r="P92" s="1004"/>
      <c r="Q92" s="1004"/>
      <c r="R92" s="1004"/>
      <c r="S92" s="1004"/>
      <c r="T92" s="1004"/>
      <c r="U92" s="978"/>
      <c r="V92" s="942"/>
      <c r="W92" s="923"/>
      <c r="X92" s="926"/>
      <c r="Y92" s="902"/>
      <c r="Z92" s="521"/>
      <c r="AA92" s="527"/>
      <c r="AB92" s="533"/>
      <c r="AC92" s="934"/>
      <c r="AD92" s="537"/>
      <c r="AE92" s="351"/>
      <c r="AF92" s="351" t="s">
        <v>411</v>
      </c>
      <c r="AG92" s="351"/>
      <c r="AH92" s="902"/>
    </row>
    <row r="93" spans="1:34" ht="45" customHeight="1" x14ac:dyDescent="0.25">
      <c r="B93" s="980"/>
      <c r="C93" s="980"/>
      <c r="D93" s="982"/>
      <c r="E93" s="875"/>
      <c r="F93" s="890"/>
      <c r="G93" s="980"/>
      <c r="H93" s="980"/>
      <c r="I93" s="985"/>
      <c r="J93" s="878"/>
      <c r="K93" s="548" t="s">
        <v>676</v>
      </c>
      <c r="L93" s="878"/>
      <c r="M93" s="878" t="s">
        <v>677</v>
      </c>
      <c r="N93" s="974"/>
      <c r="O93" s="939"/>
      <c r="P93" s="1004"/>
      <c r="Q93" s="1004"/>
      <c r="R93" s="1004"/>
      <c r="S93" s="1004"/>
      <c r="T93" s="1004"/>
      <c r="U93" s="978"/>
      <c r="V93" s="942"/>
      <c r="W93" s="923" t="s">
        <v>605</v>
      </c>
      <c r="X93" s="926" t="s">
        <v>670</v>
      </c>
      <c r="Y93" s="902" t="s">
        <v>671</v>
      </c>
      <c r="Z93" s="521"/>
      <c r="AA93" s="527"/>
      <c r="AB93" s="533"/>
      <c r="AC93" s="934"/>
      <c r="AD93" s="537"/>
      <c r="AE93" s="351"/>
      <c r="AF93" s="351"/>
      <c r="AG93" s="351" t="s">
        <v>411</v>
      </c>
      <c r="AH93" s="902"/>
    </row>
    <row r="94" spans="1:34" ht="96" customHeight="1" x14ac:dyDescent="0.25">
      <c r="B94" s="980"/>
      <c r="C94" s="980"/>
      <c r="D94" s="982"/>
      <c r="E94" s="875"/>
      <c r="F94" s="890"/>
      <c r="G94" s="980"/>
      <c r="H94" s="980"/>
      <c r="I94" s="985"/>
      <c r="J94" s="878"/>
      <c r="K94" s="548" t="s">
        <v>678</v>
      </c>
      <c r="L94" s="878"/>
      <c r="M94" s="878"/>
      <c r="N94" s="974"/>
      <c r="O94" s="939"/>
      <c r="P94" s="1004"/>
      <c r="Q94" s="1004"/>
      <c r="R94" s="1004"/>
      <c r="S94" s="1004"/>
      <c r="T94" s="1004"/>
      <c r="U94" s="978"/>
      <c r="V94" s="942"/>
      <c r="W94" s="923"/>
      <c r="X94" s="926"/>
      <c r="Y94" s="902"/>
      <c r="Z94" s="521"/>
      <c r="AA94" s="527"/>
      <c r="AB94" s="533"/>
      <c r="AC94" s="934"/>
      <c r="AD94" s="537"/>
      <c r="AE94" s="351"/>
      <c r="AF94" s="351"/>
      <c r="AG94" s="351" t="s">
        <v>411</v>
      </c>
      <c r="AH94" s="902"/>
    </row>
    <row r="95" spans="1:34" ht="89.25" customHeight="1" x14ac:dyDescent="0.25">
      <c r="B95" s="980"/>
      <c r="C95" s="980"/>
      <c r="D95" s="982"/>
      <c r="E95" s="875"/>
      <c r="F95" s="890"/>
      <c r="G95" s="980"/>
      <c r="H95" s="980"/>
      <c r="I95" s="985"/>
      <c r="J95" s="881" t="s">
        <v>679</v>
      </c>
      <c r="K95" s="548" t="s">
        <v>680</v>
      </c>
      <c r="L95" s="881" t="s">
        <v>681</v>
      </c>
      <c r="M95" s="545" t="s">
        <v>682</v>
      </c>
      <c r="N95" s="974">
        <v>3500</v>
      </c>
      <c r="O95" s="939">
        <f>+N95</f>
        <v>3500</v>
      </c>
      <c r="P95" s="1004"/>
      <c r="Q95" s="1004"/>
      <c r="R95" s="1004"/>
      <c r="S95" s="1004"/>
      <c r="T95" s="1004"/>
      <c r="U95" s="978"/>
      <c r="V95" s="942">
        <f>+O95</f>
        <v>3500</v>
      </c>
      <c r="W95" s="515" t="s">
        <v>605</v>
      </c>
      <c r="X95" s="359" t="s">
        <v>670</v>
      </c>
      <c r="Y95" s="516" t="s">
        <v>671</v>
      </c>
      <c r="Z95" s="521"/>
      <c r="AA95" s="527"/>
      <c r="AB95" s="533"/>
      <c r="AC95" s="533"/>
      <c r="AD95" s="537" t="s">
        <v>411</v>
      </c>
      <c r="AE95" s="351"/>
      <c r="AF95" s="351"/>
      <c r="AG95" s="351"/>
      <c r="AH95" s="1001">
        <f>+V95</f>
        <v>3500</v>
      </c>
    </row>
    <row r="96" spans="1:34" ht="40.5" customHeight="1" x14ac:dyDescent="0.25">
      <c r="B96" s="980"/>
      <c r="C96" s="980"/>
      <c r="D96" s="982"/>
      <c r="E96" s="875"/>
      <c r="F96" s="890"/>
      <c r="G96" s="980"/>
      <c r="H96" s="980"/>
      <c r="I96" s="985"/>
      <c r="J96" s="881"/>
      <c r="K96" s="548" t="s">
        <v>683</v>
      </c>
      <c r="L96" s="881"/>
      <c r="M96" s="878" t="s">
        <v>684</v>
      </c>
      <c r="N96" s="974"/>
      <c r="O96" s="939"/>
      <c r="P96" s="1004"/>
      <c r="Q96" s="1004"/>
      <c r="R96" s="1004"/>
      <c r="S96" s="1004"/>
      <c r="T96" s="1004"/>
      <c r="U96" s="978"/>
      <c r="V96" s="942"/>
      <c r="W96" s="923" t="s">
        <v>605</v>
      </c>
      <c r="X96" s="926" t="s">
        <v>670</v>
      </c>
      <c r="Y96" s="902" t="s">
        <v>671</v>
      </c>
      <c r="Z96" s="521"/>
      <c r="AA96" s="527"/>
      <c r="AB96" s="533"/>
      <c r="AC96" s="934">
        <v>0</v>
      </c>
      <c r="AD96" s="537" t="s">
        <v>411</v>
      </c>
      <c r="AE96" s="351"/>
      <c r="AF96" s="351"/>
      <c r="AG96" s="351"/>
      <c r="AH96" s="902"/>
    </row>
    <row r="97" spans="2:34" ht="50.25" customHeight="1" x14ac:dyDescent="0.25">
      <c r="B97" s="980"/>
      <c r="C97" s="980"/>
      <c r="D97" s="982"/>
      <c r="E97" s="875"/>
      <c r="F97" s="890"/>
      <c r="G97" s="980"/>
      <c r="H97" s="980"/>
      <c r="I97" s="985"/>
      <c r="J97" s="881"/>
      <c r="K97" s="548" t="s">
        <v>685</v>
      </c>
      <c r="L97" s="881"/>
      <c r="M97" s="878"/>
      <c r="N97" s="974"/>
      <c r="O97" s="939"/>
      <c r="P97" s="1004"/>
      <c r="Q97" s="1004"/>
      <c r="R97" s="1004"/>
      <c r="S97" s="1004"/>
      <c r="T97" s="1004"/>
      <c r="U97" s="978"/>
      <c r="V97" s="942"/>
      <c r="W97" s="923"/>
      <c r="X97" s="926"/>
      <c r="Y97" s="902"/>
      <c r="Z97" s="521"/>
      <c r="AA97" s="527"/>
      <c r="AB97" s="533"/>
      <c r="AC97" s="934"/>
      <c r="AD97" s="537" t="s">
        <v>411</v>
      </c>
      <c r="AE97" s="351" t="s">
        <v>411</v>
      </c>
      <c r="AF97" s="351" t="s">
        <v>411</v>
      </c>
      <c r="AG97" s="351" t="s">
        <v>411</v>
      </c>
      <c r="AH97" s="902"/>
    </row>
    <row r="98" spans="2:34" ht="51" customHeight="1" x14ac:dyDescent="0.25">
      <c r="B98" s="980"/>
      <c r="C98" s="980"/>
      <c r="D98" s="982"/>
      <c r="E98" s="875"/>
      <c r="F98" s="890"/>
      <c r="G98" s="980"/>
      <c r="H98" s="980"/>
      <c r="I98" s="985"/>
      <c r="J98" s="881"/>
      <c r="K98" s="548" t="s">
        <v>686</v>
      </c>
      <c r="L98" s="881"/>
      <c r="M98" s="878"/>
      <c r="N98" s="974"/>
      <c r="O98" s="939"/>
      <c r="P98" s="1004"/>
      <c r="Q98" s="1004"/>
      <c r="R98" s="1004"/>
      <c r="S98" s="1004"/>
      <c r="T98" s="1004"/>
      <c r="U98" s="978"/>
      <c r="V98" s="942"/>
      <c r="W98" s="923"/>
      <c r="X98" s="926"/>
      <c r="Y98" s="902"/>
      <c r="Z98" s="521"/>
      <c r="AA98" s="527"/>
      <c r="AB98" s="533"/>
      <c r="AC98" s="934"/>
      <c r="AD98" s="537" t="s">
        <v>411</v>
      </c>
      <c r="AE98" s="351" t="s">
        <v>411</v>
      </c>
      <c r="AF98" s="351" t="s">
        <v>411</v>
      </c>
      <c r="AG98" s="351" t="s">
        <v>411</v>
      </c>
      <c r="AH98" s="902"/>
    </row>
    <row r="99" spans="2:34" ht="45.75" customHeight="1" x14ac:dyDescent="0.25">
      <c r="B99" s="980"/>
      <c r="C99" s="980"/>
      <c r="D99" s="982"/>
      <c r="E99" s="875"/>
      <c r="F99" s="890"/>
      <c r="G99" s="980"/>
      <c r="H99" s="980"/>
      <c r="I99" s="985"/>
      <c r="J99" s="881"/>
      <c r="K99" s="548" t="s">
        <v>687</v>
      </c>
      <c r="L99" s="881"/>
      <c r="M99" s="878"/>
      <c r="N99" s="974"/>
      <c r="O99" s="939"/>
      <c r="P99" s="1004"/>
      <c r="Q99" s="1004"/>
      <c r="R99" s="1004"/>
      <c r="S99" s="1004"/>
      <c r="T99" s="1004"/>
      <c r="U99" s="978"/>
      <c r="V99" s="942"/>
      <c r="W99" s="923"/>
      <c r="X99" s="926"/>
      <c r="Y99" s="902"/>
      <c r="Z99" s="521"/>
      <c r="AA99" s="527"/>
      <c r="AB99" s="533"/>
      <c r="AC99" s="934"/>
      <c r="AD99" s="537" t="s">
        <v>411</v>
      </c>
      <c r="AE99" s="351"/>
      <c r="AF99" s="351"/>
      <c r="AG99" s="351"/>
      <c r="AH99" s="902"/>
    </row>
    <row r="100" spans="2:34" ht="90" customHeight="1" x14ac:dyDescent="0.25">
      <c r="B100" s="980"/>
      <c r="C100" s="980"/>
      <c r="D100" s="982"/>
      <c r="E100" s="875"/>
      <c r="F100" s="890"/>
      <c r="G100" s="980"/>
      <c r="H100" s="980"/>
      <c r="I100" s="985"/>
      <c r="J100" s="881"/>
      <c r="K100" s="548" t="s">
        <v>688</v>
      </c>
      <c r="L100" s="881"/>
      <c r="M100" s="545" t="s">
        <v>689</v>
      </c>
      <c r="N100" s="540">
        <v>0</v>
      </c>
      <c r="O100" s="508">
        <f>+N100</f>
        <v>0</v>
      </c>
      <c r="P100" s="507"/>
      <c r="Q100" s="507"/>
      <c r="R100" s="507"/>
      <c r="S100" s="507"/>
      <c r="T100" s="507"/>
      <c r="U100" s="509"/>
      <c r="V100" s="558">
        <f>+O100</f>
        <v>0</v>
      </c>
      <c r="W100" s="554" t="s">
        <v>605</v>
      </c>
      <c r="X100" s="455" t="s">
        <v>670</v>
      </c>
      <c r="Y100" s="559" t="s">
        <v>671</v>
      </c>
      <c r="Z100" s="521"/>
      <c r="AA100" s="527"/>
      <c r="AB100" s="533"/>
      <c r="AC100" s="533" t="s">
        <v>722</v>
      </c>
      <c r="AD100" s="537" t="s">
        <v>411</v>
      </c>
      <c r="AE100" s="351" t="s">
        <v>411</v>
      </c>
      <c r="AF100" s="351" t="s">
        <v>411</v>
      </c>
      <c r="AG100" s="351" t="s">
        <v>411</v>
      </c>
      <c r="AH100" s="556">
        <f>+V100</f>
        <v>0</v>
      </c>
    </row>
    <row r="101" spans="2:34" ht="54.75" customHeight="1" x14ac:dyDescent="0.25">
      <c r="B101" s="980"/>
      <c r="C101" s="980"/>
      <c r="D101" s="982"/>
      <c r="E101" s="875"/>
      <c r="F101" s="890"/>
      <c r="G101" s="980"/>
      <c r="H101" s="980"/>
      <c r="I101" s="985"/>
      <c r="J101" s="881" t="s">
        <v>690</v>
      </c>
      <c r="K101" s="548" t="s">
        <v>691</v>
      </c>
      <c r="L101" s="881" t="s">
        <v>692</v>
      </c>
      <c r="M101" s="881" t="s">
        <v>693</v>
      </c>
      <c r="N101" s="974">
        <v>1000</v>
      </c>
      <c r="O101" s="976">
        <v>1000</v>
      </c>
      <c r="P101" s="507"/>
      <c r="Q101" s="507"/>
      <c r="R101" s="507"/>
      <c r="S101" s="507"/>
      <c r="T101" s="507"/>
      <c r="U101" s="509"/>
      <c r="V101" s="974">
        <v>1000</v>
      </c>
      <c r="W101" s="923" t="s">
        <v>605</v>
      </c>
      <c r="X101" s="926" t="s">
        <v>670</v>
      </c>
      <c r="Y101" s="902" t="s">
        <v>671</v>
      </c>
      <c r="Z101" s="521"/>
      <c r="AA101" s="527"/>
      <c r="AB101" s="533"/>
      <c r="AC101" s="533"/>
      <c r="AD101" s="537"/>
      <c r="AE101" s="351" t="s">
        <v>411</v>
      </c>
      <c r="AF101" s="351"/>
      <c r="AG101" s="351" t="s">
        <v>411</v>
      </c>
      <c r="AH101" s="1001">
        <f>+V101</f>
        <v>1000</v>
      </c>
    </row>
    <row r="102" spans="2:34" ht="48" customHeight="1" x14ac:dyDescent="0.25">
      <c r="B102" s="980"/>
      <c r="C102" s="980"/>
      <c r="D102" s="982"/>
      <c r="E102" s="875"/>
      <c r="F102" s="890"/>
      <c r="G102" s="980"/>
      <c r="H102" s="980"/>
      <c r="I102" s="985"/>
      <c r="J102" s="881"/>
      <c r="K102" s="548" t="s">
        <v>694</v>
      </c>
      <c r="L102" s="881"/>
      <c r="M102" s="881"/>
      <c r="N102" s="974"/>
      <c r="O102" s="976"/>
      <c r="P102" s="507"/>
      <c r="Q102" s="507"/>
      <c r="R102" s="507"/>
      <c r="S102" s="507"/>
      <c r="T102" s="507"/>
      <c r="U102" s="509"/>
      <c r="V102" s="974"/>
      <c r="W102" s="923"/>
      <c r="X102" s="926"/>
      <c r="Y102" s="902"/>
      <c r="Z102" s="521"/>
      <c r="AA102" s="527"/>
      <c r="AB102" s="533"/>
      <c r="AC102" s="533"/>
      <c r="AD102" s="537"/>
      <c r="AE102" s="351" t="s">
        <v>411</v>
      </c>
      <c r="AF102" s="351"/>
      <c r="AG102" s="351" t="s">
        <v>411</v>
      </c>
      <c r="AH102" s="1001"/>
    </row>
    <row r="103" spans="2:34" ht="110.25" customHeight="1" x14ac:dyDescent="0.25">
      <c r="B103" s="980"/>
      <c r="C103" s="980"/>
      <c r="D103" s="982"/>
      <c r="E103" s="875"/>
      <c r="F103" s="890"/>
      <c r="G103" s="980"/>
      <c r="H103" s="980"/>
      <c r="I103" s="985"/>
      <c r="J103" s="881"/>
      <c r="K103" s="548" t="s">
        <v>695</v>
      </c>
      <c r="L103" s="881"/>
      <c r="M103" s="881"/>
      <c r="N103" s="974"/>
      <c r="O103" s="976"/>
      <c r="P103" s="507"/>
      <c r="Q103" s="507"/>
      <c r="R103" s="507"/>
      <c r="S103" s="507"/>
      <c r="T103" s="507"/>
      <c r="U103" s="509"/>
      <c r="V103" s="974"/>
      <c r="W103" s="923"/>
      <c r="X103" s="926"/>
      <c r="Y103" s="902"/>
      <c r="Z103" s="521"/>
      <c r="AA103" s="527"/>
      <c r="AB103" s="533"/>
      <c r="AC103" s="533"/>
      <c r="AD103" s="537" t="s">
        <v>411</v>
      </c>
      <c r="AE103" s="351"/>
      <c r="AF103" s="351" t="s">
        <v>411</v>
      </c>
      <c r="AG103" s="351"/>
      <c r="AH103" s="1001"/>
    </row>
    <row r="104" spans="2:34" ht="86.25" customHeight="1" x14ac:dyDescent="0.25">
      <c r="B104" s="980"/>
      <c r="C104" s="980"/>
      <c r="D104" s="982"/>
      <c r="E104" s="875"/>
      <c r="F104" s="890"/>
      <c r="G104" s="980"/>
      <c r="H104" s="980"/>
      <c r="I104" s="985"/>
      <c r="J104" s="881" t="s">
        <v>696</v>
      </c>
      <c r="K104" s="551" t="s">
        <v>697</v>
      </c>
      <c r="L104" s="881" t="s">
        <v>698</v>
      </c>
      <c r="M104" s="545" t="s">
        <v>699</v>
      </c>
      <c r="N104" s="974">
        <v>1000</v>
      </c>
      <c r="O104" s="939">
        <f>+N104</f>
        <v>1000</v>
      </c>
      <c r="P104" s="507"/>
      <c r="Q104" s="507"/>
      <c r="R104" s="507"/>
      <c r="S104" s="507"/>
      <c r="T104" s="507"/>
      <c r="U104" s="509"/>
      <c r="V104" s="942">
        <f>+O104</f>
        <v>1000</v>
      </c>
      <c r="W104" s="923" t="s">
        <v>605</v>
      </c>
      <c r="X104" s="926" t="s">
        <v>670</v>
      </c>
      <c r="Y104" s="902" t="s">
        <v>671</v>
      </c>
      <c r="Z104" s="521"/>
      <c r="AA104" s="527"/>
      <c r="AB104" s="533"/>
      <c r="AC104" s="533"/>
      <c r="AD104" s="537" t="s">
        <v>411</v>
      </c>
      <c r="AE104" s="351" t="s">
        <v>411</v>
      </c>
      <c r="AF104" s="351" t="s">
        <v>411</v>
      </c>
      <c r="AG104" s="351" t="s">
        <v>411</v>
      </c>
      <c r="AH104" s="1001">
        <f>+V104</f>
        <v>1000</v>
      </c>
    </row>
    <row r="105" spans="2:34" ht="51" customHeight="1" x14ac:dyDescent="0.25">
      <c r="B105" s="980"/>
      <c r="C105" s="980"/>
      <c r="D105" s="982"/>
      <c r="E105" s="875"/>
      <c r="F105" s="890"/>
      <c r="G105" s="980"/>
      <c r="H105" s="980"/>
      <c r="I105" s="985"/>
      <c r="J105" s="881"/>
      <c r="K105" s="548" t="s">
        <v>700</v>
      </c>
      <c r="L105" s="881"/>
      <c r="M105" s="545" t="s">
        <v>701</v>
      </c>
      <c r="N105" s="974"/>
      <c r="O105" s="939"/>
      <c r="P105" s="507"/>
      <c r="Q105" s="507"/>
      <c r="R105" s="507"/>
      <c r="S105" s="507"/>
      <c r="T105" s="507"/>
      <c r="U105" s="509"/>
      <c r="V105" s="942"/>
      <c r="W105" s="923"/>
      <c r="X105" s="926"/>
      <c r="Y105" s="902"/>
      <c r="Z105" s="521"/>
      <c r="AA105" s="527"/>
      <c r="AB105" s="533"/>
      <c r="AC105" s="533"/>
      <c r="AD105" s="537"/>
      <c r="AE105" s="351" t="s">
        <v>411</v>
      </c>
      <c r="AF105" s="351"/>
      <c r="AG105" s="351"/>
      <c r="AH105" s="902"/>
    </row>
    <row r="106" spans="2:34" ht="89.25" customHeight="1" x14ac:dyDescent="0.25">
      <c r="B106" s="980"/>
      <c r="C106" s="980"/>
      <c r="D106" s="982"/>
      <c r="E106" s="875"/>
      <c r="F106" s="890"/>
      <c r="G106" s="980"/>
      <c r="H106" s="980"/>
      <c r="I106" s="985"/>
      <c r="J106" s="881"/>
      <c r="K106" s="548" t="s">
        <v>702</v>
      </c>
      <c r="L106" s="881"/>
      <c r="M106" s="545" t="s">
        <v>703</v>
      </c>
      <c r="N106" s="974"/>
      <c r="O106" s="939"/>
      <c r="P106" s="507"/>
      <c r="Q106" s="507"/>
      <c r="R106" s="507"/>
      <c r="S106" s="507"/>
      <c r="T106" s="507"/>
      <c r="U106" s="509"/>
      <c r="V106" s="942"/>
      <c r="W106" s="923"/>
      <c r="X106" s="926"/>
      <c r="Y106" s="902"/>
      <c r="Z106" s="521"/>
      <c r="AA106" s="527"/>
      <c r="AB106" s="533"/>
      <c r="AC106" s="533"/>
      <c r="AD106" s="537" t="s">
        <v>411</v>
      </c>
      <c r="AE106" s="351" t="s">
        <v>411</v>
      </c>
      <c r="AF106" s="351" t="s">
        <v>411</v>
      </c>
      <c r="AG106" s="351" t="s">
        <v>411</v>
      </c>
      <c r="AH106" s="902"/>
    </row>
    <row r="107" spans="2:34" ht="63" customHeight="1" x14ac:dyDescent="0.25">
      <c r="B107" s="980"/>
      <c r="C107" s="980"/>
      <c r="D107" s="982"/>
      <c r="E107" s="875"/>
      <c r="F107" s="890"/>
      <c r="G107" s="980"/>
      <c r="H107" s="980"/>
      <c r="I107" s="985"/>
      <c r="J107" s="881"/>
      <c r="K107" s="548" t="s">
        <v>704</v>
      </c>
      <c r="L107" s="881"/>
      <c r="M107" s="545" t="s">
        <v>701</v>
      </c>
      <c r="N107" s="974"/>
      <c r="O107" s="939"/>
      <c r="P107" s="507"/>
      <c r="Q107" s="507"/>
      <c r="R107" s="507"/>
      <c r="S107" s="507"/>
      <c r="T107" s="507"/>
      <c r="U107" s="509"/>
      <c r="V107" s="942"/>
      <c r="W107" s="923"/>
      <c r="X107" s="926"/>
      <c r="Y107" s="902"/>
      <c r="Z107" s="521"/>
      <c r="AA107" s="527"/>
      <c r="AB107" s="533"/>
      <c r="AC107" s="533"/>
      <c r="AD107" s="537"/>
      <c r="AE107" s="351"/>
      <c r="AF107" s="351" t="s">
        <v>411</v>
      </c>
      <c r="AG107" s="351"/>
      <c r="AH107" s="902"/>
    </row>
    <row r="108" spans="2:34" ht="73.5" customHeight="1" thickBot="1" x14ac:dyDescent="0.3">
      <c r="B108" s="980"/>
      <c r="C108" s="980"/>
      <c r="D108" s="982"/>
      <c r="E108" s="875"/>
      <c r="F108" s="891"/>
      <c r="G108" s="983"/>
      <c r="H108" s="983"/>
      <c r="I108" s="986"/>
      <c r="J108" s="882"/>
      <c r="K108" s="549" t="s">
        <v>705</v>
      </c>
      <c r="L108" s="882"/>
      <c r="M108" s="546" t="s">
        <v>706</v>
      </c>
      <c r="N108" s="999"/>
      <c r="O108" s="1000"/>
      <c r="P108" s="513"/>
      <c r="Q108" s="513"/>
      <c r="R108" s="513"/>
      <c r="S108" s="513"/>
      <c r="T108" s="513"/>
      <c r="U108" s="514"/>
      <c r="V108" s="943"/>
      <c r="W108" s="924"/>
      <c r="X108" s="927"/>
      <c r="Y108" s="903"/>
      <c r="Z108" s="523"/>
      <c r="AA108" s="528"/>
      <c r="AB108" s="534"/>
      <c r="AC108" s="534"/>
      <c r="AD108" s="538"/>
      <c r="AE108" s="539" t="s">
        <v>411</v>
      </c>
      <c r="AF108" s="539"/>
      <c r="AG108" s="539" t="s">
        <v>411</v>
      </c>
      <c r="AH108" s="903"/>
    </row>
    <row r="109" spans="2:34" ht="53.25" customHeight="1" x14ac:dyDescent="0.25">
      <c r="B109" s="980"/>
      <c r="C109" s="980"/>
      <c r="D109" s="982"/>
      <c r="E109" s="875"/>
      <c r="F109" s="889" t="s">
        <v>707</v>
      </c>
      <c r="G109" s="979" t="s">
        <v>65</v>
      </c>
      <c r="H109" s="979" t="s">
        <v>74</v>
      </c>
      <c r="I109" s="984" t="s">
        <v>708</v>
      </c>
      <c r="J109" s="1011" t="s">
        <v>709</v>
      </c>
      <c r="K109" s="550" t="s">
        <v>710</v>
      </c>
      <c r="L109" s="972" t="s">
        <v>711</v>
      </c>
      <c r="M109" s="972" t="s">
        <v>712</v>
      </c>
      <c r="N109" s="973">
        <v>200</v>
      </c>
      <c r="O109" s="975">
        <f>+N109</f>
        <v>200</v>
      </c>
      <c r="P109" s="529"/>
      <c r="Q109" s="529"/>
      <c r="R109" s="529"/>
      <c r="S109" s="529"/>
      <c r="T109" s="529"/>
      <c r="U109" s="529"/>
      <c r="V109" s="977">
        <f>+O109</f>
        <v>200</v>
      </c>
      <c r="W109" s="966" t="s">
        <v>605</v>
      </c>
      <c r="X109" s="968" t="s">
        <v>670</v>
      </c>
      <c r="Y109" s="970" t="s">
        <v>671</v>
      </c>
      <c r="Z109" s="530"/>
      <c r="AA109" s="531"/>
      <c r="AB109" s="543"/>
      <c r="AC109" s="543"/>
      <c r="AD109" s="543"/>
      <c r="AE109" s="543"/>
      <c r="AF109" s="543" t="s">
        <v>411</v>
      </c>
      <c r="AG109" s="543"/>
      <c r="AH109" s="1002">
        <f>+V109</f>
        <v>200</v>
      </c>
    </row>
    <row r="110" spans="2:34" ht="45.75" customHeight="1" x14ac:dyDescent="0.25">
      <c r="B110" s="980"/>
      <c r="C110" s="980"/>
      <c r="D110" s="982"/>
      <c r="E110" s="875"/>
      <c r="F110" s="890"/>
      <c r="G110" s="980"/>
      <c r="H110" s="980"/>
      <c r="I110" s="985"/>
      <c r="J110" s="878"/>
      <c r="K110" s="548" t="s">
        <v>713</v>
      </c>
      <c r="L110" s="881"/>
      <c r="M110" s="881"/>
      <c r="N110" s="974"/>
      <c r="O110" s="976"/>
      <c r="P110" s="507"/>
      <c r="Q110" s="507"/>
      <c r="R110" s="507"/>
      <c r="S110" s="507"/>
      <c r="T110" s="507"/>
      <c r="U110" s="507"/>
      <c r="V110" s="978"/>
      <c r="W110" s="966"/>
      <c r="X110" s="968"/>
      <c r="Y110" s="970"/>
      <c r="Z110" s="521"/>
      <c r="AA110" s="517"/>
      <c r="AB110" s="351"/>
      <c r="AC110" s="351"/>
      <c r="AD110" s="351"/>
      <c r="AE110" s="351"/>
      <c r="AF110" s="351"/>
      <c r="AG110" s="351" t="s">
        <v>411</v>
      </c>
      <c r="AH110" s="1003"/>
    </row>
    <row r="111" spans="2:34" ht="83.25" customHeight="1" x14ac:dyDescent="0.25">
      <c r="B111" s="980"/>
      <c r="C111" s="980"/>
      <c r="D111" s="982"/>
      <c r="E111" s="875"/>
      <c r="F111" s="890"/>
      <c r="G111" s="980"/>
      <c r="H111" s="980"/>
      <c r="I111" s="985"/>
      <c r="J111" s="878"/>
      <c r="K111" s="551" t="s">
        <v>714</v>
      </c>
      <c r="L111" s="881"/>
      <c r="M111" s="551" t="s">
        <v>715</v>
      </c>
      <c r="N111" s="552">
        <v>2000</v>
      </c>
      <c r="O111" s="510">
        <f>+N111</f>
        <v>2000</v>
      </c>
      <c r="P111" s="507"/>
      <c r="Q111" s="507"/>
      <c r="R111" s="507"/>
      <c r="S111" s="507"/>
      <c r="T111" s="507"/>
      <c r="U111" s="507"/>
      <c r="V111" s="553">
        <f>+O111</f>
        <v>2000</v>
      </c>
      <c r="W111" s="966"/>
      <c r="X111" s="968"/>
      <c r="Y111" s="970"/>
      <c r="Z111" s="521"/>
      <c r="AA111" s="517"/>
      <c r="AB111" s="351"/>
      <c r="AC111" s="351"/>
      <c r="AD111" s="351"/>
      <c r="AE111" s="351"/>
      <c r="AF111" s="351"/>
      <c r="AG111" s="351" t="s">
        <v>411</v>
      </c>
      <c r="AH111" s="553">
        <f>+V111</f>
        <v>2000</v>
      </c>
    </row>
    <row r="112" spans="2:34" ht="52.5" customHeight="1" x14ac:dyDescent="0.25">
      <c r="B112" s="980"/>
      <c r="C112" s="980"/>
      <c r="D112" s="982"/>
      <c r="E112" s="875"/>
      <c r="F112" s="890"/>
      <c r="G112" s="980"/>
      <c r="H112" s="980"/>
      <c r="I112" s="985"/>
      <c r="J112" s="881" t="s">
        <v>716</v>
      </c>
      <c r="K112" s="548" t="s">
        <v>717</v>
      </c>
      <c r="L112" s="881" t="s">
        <v>718</v>
      </c>
      <c r="M112" s="881" t="s">
        <v>719</v>
      </c>
      <c r="N112" s="540">
        <v>0</v>
      </c>
      <c r="O112" s="511">
        <f>+N112</f>
        <v>0</v>
      </c>
      <c r="P112" s="507"/>
      <c r="Q112" s="507"/>
      <c r="R112" s="507"/>
      <c r="S112" s="507"/>
      <c r="T112" s="507"/>
      <c r="U112" s="507"/>
      <c r="V112" s="509">
        <f>+O112</f>
        <v>0</v>
      </c>
      <c r="W112" s="966"/>
      <c r="X112" s="968"/>
      <c r="Y112" s="970"/>
      <c r="Z112" s="521"/>
      <c r="AA112" s="517"/>
      <c r="AB112" s="351"/>
      <c r="AC112" s="351"/>
      <c r="AD112" s="351"/>
      <c r="AE112" s="351" t="s">
        <v>411</v>
      </c>
      <c r="AF112" s="351" t="s">
        <v>411</v>
      </c>
      <c r="AG112" s="351"/>
      <c r="AH112" s="509">
        <f>+V112</f>
        <v>0</v>
      </c>
    </row>
    <row r="113" spans="1:34" ht="67.5" customHeight="1" thickBot="1" x14ac:dyDescent="0.3">
      <c r="B113" s="981"/>
      <c r="C113" s="981"/>
      <c r="D113" s="982"/>
      <c r="E113" s="875"/>
      <c r="F113" s="890"/>
      <c r="G113" s="981"/>
      <c r="H113" s="981"/>
      <c r="I113" s="1010"/>
      <c r="J113" s="882"/>
      <c r="K113" s="549" t="s">
        <v>720</v>
      </c>
      <c r="L113" s="882"/>
      <c r="M113" s="882"/>
      <c r="N113" s="541">
        <v>0</v>
      </c>
      <c r="O113" s="512">
        <f>+N113</f>
        <v>0</v>
      </c>
      <c r="P113" s="513"/>
      <c r="Q113" s="513"/>
      <c r="R113" s="513"/>
      <c r="S113" s="513"/>
      <c r="T113" s="513"/>
      <c r="U113" s="513"/>
      <c r="V113" s="514">
        <f>+U113</f>
        <v>0</v>
      </c>
      <c r="W113" s="967"/>
      <c r="X113" s="969"/>
      <c r="Y113" s="971"/>
      <c r="Z113" s="523"/>
      <c r="AA113" s="524"/>
      <c r="AB113" s="539"/>
      <c r="AC113" s="539"/>
      <c r="AD113" s="539"/>
      <c r="AE113" s="539"/>
      <c r="AF113" s="539" t="s">
        <v>411</v>
      </c>
      <c r="AG113" s="539" t="s">
        <v>411</v>
      </c>
      <c r="AH113" s="514">
        <f>+V113</f>
        <v>0</v>
      </c>
    </row>
    <row r="114" spans="1:34" ht="21.75" customHeight="1" thickBot="1" x14ac:dyDescent="0.3">
      <c r="B114" s="962" t="s">
        <v>63</v>
      </c>
      <c r="C114" s="963"/>
      <c r="D114" s="963"/>
      <c r="E114" s="963"/>
      <c r="F114" s="963"/>
      <c r="G114" s="963"/>
      <c r="H114" s="963"/>
      <c r="I114" s="963"/>
      <c r="J114" s="964"/>
      <c r="K114" s="964"/>
      <c r="L114" s="964"/>
      <c r="M114" s="964"/>
      <c r="N114" s="964"/>
      <c r="O114" s="964"/>
      <c r="P114" s="964"/>
      <c r="Q114" s="964"/>
      <c r="R114" s="964"/>
      <c r="S114" s="964"/>
      <c r="T114" s="964"/>
      <c r="U114" s="964"/>
      <c r="V114" s="964"/>
      <c r="W114" s="963"/>
      <c r="X114" s="963"/>
      <c r="Y114" s="963"/>
      <c r="Z114" s="964"/>
      <c r="AA114" s="964"/>
      <c r="AB114" s="964"/>
      <c r="AC114" s="964"/>
      <c r="AD114" s="964"/>
      <c r="AE114" s="964"/>
      <c r="AF114" s="964"/>
      <c r="AG114" s="965"/>
      <c r="AH114" s="560">
        <f>SUM(AH88:AH113)</f>
        <v>12700</v>
      </c>
    </row>
    <row r="115" spans="1:34" ht="15.75" thickBot="1" x14ac:dyDescent="0.3">
      <c r="A115" s="987"/>
      <c r="B115" s="988"/>
      <c r="C115" s="988"/>
      <c r="D115" s="988"/>
      <c r="E115" s="988"/>
      <c r="F115" s="988"/>
      <c r="G115" s="988"/>
      <c r="H115" s="988"/>
      <c r="I115" s="988"/>
      <c r="J115" s="988"/>
      <c r="K115" s="988"/>
      <c r="L115" s="988"/>
      <c r="M115" s="988"/>
      <c r="N115" s="988"/>
      <c r="O115" s="988"/>
      <c r="P115" s="988"/>
      <c r="Q115" s="988"/>
      <c r="R115" s="988"/>
      <c r="S115" s="988"/>
      <c r="T115" s="988"/>
      <c r="U115" s="988"/>
      <c r="V115" s="988"/>
      <c r="W115" s="988"/>
      <c r="X115" s="988"/>
      <c r="Y115" s="988"/>
      <c r="Z115" s="988"/>
      <c r="AA115" s="988"/>
      <c r="AB115" s="988"/>
      <c r="AC115" s="988"/>
      <c r="AD115" s="988"/>
      <c r="AE115" s="988"/>
      <c r="AF115" s="988"/>
      <c r="AG115" s="988"/>
      <c r="AH115" s="826"/>
    </row>
    <row r="116" spans="1:34" ht="37.5" customHeight="1" thickBot="1" x14ac:dyDescent="0.3">
      <c r="A116" s="853" t="s">
        <v>834</v>
      </c>
      <c r="B116" s="854"/>
      <c r="C116" s="854"/>
      <c r="D116" s="854"/>
      <c r="E116" s="854"/>
      <c r="F116" s="854"/>
      <c r="G116" s="854"/>
      <c r="H116" s="854"/>
      <c r="I116" s="854"/>
      <c r="J116" s="854"/>
      <c r="K116" s="854"/>
      <c r="L116" s="854"/>
      <c r="M116" s="854"/>
      <c r="N116" s="854"/>
      <c r="O116" s="854"/>
      <c r="P116" s="854"/>
      <c r="Q116" s="854"/>
      <c r="R116" s="854"/>
      <c r="S116" s="854"/>
      <c r="T116" s="854"/>
      <c r="U116" s="854"/>
      <c r="V116" s="854"/>
      <c r="W116" s="854"/>
      <c r="X116" s="854"/>
      <c r="Y116" s="854"/>
      <c r="Z116" s="854"/>
      <c r="AA116" s="854"/>
      <c r="AB116" s="854"/>
      <c r="AC116" s="854"/>
      <c r="AD116" s="854"/>
      <c r="AE116" s="854"/>
      <c r="AF116" s="854"/>
      <c r="AG116" s="854"/>
      <c r="AH116" s="855"/>
    </row>
    <row r="117" spans="1:34" ht="47.25" customHeight="1" thickBot="1" x14ac:dyDescent="0.3">
      <c r="B117" s="438" t="s">
        <v>348</v>
      </c>
      <c r="C117" s="438" t="s">
        <v>350</v>
      </c>
      <c r="D117" s="989" t="s">
        <v>351</v>
      </c>
      <c r="E117" s="990"/>
      <c r="F117" s="469"/>
      <c r="G117" s="469"/>
      <c r="H117" s="469" t="s">
        <v>353</v>
      </c>
      <c r="I117" s="989" t="s">
        <v>354</v>
      </c>
      <c r="J117" s="990"/>
      <c r="K117" s="469"/>
      <c r="L117" s="469"/>
      <c r="M117" s="469"/>
      <c r="N117" s="991" t="s">
        <v>359</v>
      </c>
      <c r="O117" s="993" t="s">
        <v>360</v>
      </c>
      <c r="P117" s="994"/>
      <c r="Q117" s="994"/>
      <c r="R117" s="994"/>
      <c r="S117" s="994"/>
      <c r="T117" s="994"/>
      <c r="U117" s="995"/>
      <c r="V117" s="469" t="s">
        <v>63</v>
      </c>
      <c r="W117" s="993" t="s">
        <v>598</v>
      </c>
      <c r="X117" s="994"/>
      <c r="Y117" s="995"/>
      <c r="Z117" s="989" t="s">
        <v>362</v>
      </c>
      <c r="AA117" s="990"/>
      <c r="AB117" s="469" t="s">
        <v>363</v>
      </c>
      <c r="AC117" s="469" t="s">
        <v>364</v>
      </c>
      <c r="AD117" s="996" t="s">
        <v>484</v>
      </c>
      <c r="AE117" s="997"/>
      <c r="AF117" s="997"/>
      <c r="AG117" s="997"/>
      <c r="AH117" s="998"/>
    </row>
    <row r="118" spans="1:34" ht="126" customHeight="1" thickBot="1" x14ac:dyDescent="0.3">
      <c r="B118" s="438" t="s">
        <v>549</v>
      </c>
      <c r="C118" s="438" t="s">
        <v>550</v>
      </c>
      <c r="D118" s="472" t="s">
        <v>369</v>
      </c>
      <c r="E118" s="473" t="s">
        <v>35</v>
      </c>
      <c r="F118" s="469" t="s">
        <v>483</v>
      </c>
      <c r="G118" s="469" t="s">
        <v>34</v>
      </c>
      <c r="H118" s="469" t="s">
        <v>374</v>
      </c>
      <c r="I118" s="469" t="s">
        <v>375</v>
      </c>
      <c r="J118" s="469" t="s">
        <v>432</v>
      </c>
      <c r="K118" s="344" t="s">
        <v>1</v>
      </c>
      <c r="L118" s="469" t="s">
        <v>599</v>
      </c>
      <c r="M118" s="469" t="s">
        <v>2</v>
      </c>
      <c r="N118" s="992"/>
      <c r="O118" s="472" t="s">
        <v>199</v>
      </c>
      <c r="P118" s="471" t="s">
        <v>382</v>
      </c>
      <c r="Q118" s="471" t="s">
        <v>383</v>
      </c>
      <c r="R118" s="471" t="s">
        <v>384</v>
      </c>
      <c r="S118" s="471" t="s">
        <v>385</v>
      </c>
      <c r="T118" s="471" t="s">
        <v>386</v>
      </c>
      <c r="U118" s="473" t="s">
        <v>387</v>
      </c>
      <c r="V118" s="563" t="s">
        <v>388</v>
      </c>
      <c r="W118" s="482" t="s">
        <v>389</v>
      </c>
      <c r="X118" s="481" t="s">
        <v>390</v>
      </c>
      <c r="Y118" s="483" t="s">
        <v>391</v>
      </c>
      <c r="Z118" s="472" t="s">
        <v>392</v>
      </c>
      <c r="AA118" s="473" t="s">
        <v>393</v>
      </c>
      <c r="AB118" s="469" t="s">
        <v>554</v>
      </c>
      <c r="AC118" s="469" t="s">
        <v>395</v>
      </c>
      <c r="AD118" s="564" t="s">
        <v>555</v>
      </c>
      <c r="AE118" s="565" t="s">
        <v>556</v>
      </c>
      <c r="AF118" s="565" t="s">
        <v>557</v>
      </c>
      <c r="AG118" s="565" t="s">
        <v>558</v>
      </c>
      <c r="AH118" s="566" t="s">
        <v>399</v>
      </c>
    </row>
    <row r="119" spans="1:34" ht="117" customHeight="1" x14ac:dyDescent="0.25">
      <c r="B119" s="874"/>
      <c r="C119" s="874"/>
      <c r="D119" s="880" t="s">
        <v>561</v>
      </c>
      <c r="E119" s="889" t="s">
        <v>723</v>
      </c>
      <c r="F119" s="877" t="s">
        <v>724</v>
      </c>
      <c r="G119" s="886" t="s">
        <v>725</v>
      </c>
      <c r="H119" s="877" t="s">
        <v>726</v>
      </c>
      <c r="I119" s="877" t="s">
        <v>727</v>
      </c>
      <c r="J119" s="886" t="s">
        <v>728</v>
      </c>
      <c r="K119" s="544" t="s">
        <v>729</v>
      </c>
      <c r="L119" s="544" t="s">
        <v>730</v>
      </c>
      <c r="M119" s="544" t="s">
        <v>731</v>
      </c>
      <c r="N119" s="953">
        <v>89082</v>
      </c>
      <c r="O119" s="956">
        <v>89082</v>
      </c>
      <c r="P119" s="925"/>
      <c r="Q119" s="925"/>
      <c r="R119" s="925"/>
      <c r="S119" s="925"/>
      <c r="T119" s="925"/>
      <c r="U119" s="901"/>
      <c r="V119" s="959">
        <v>89082</v>
      </c>
      <c r="W119" s="922"/>
      <c r="X119" s="925" t="s">
        <v>732</v>
      </c>
      <c r="Y119" s="901"/>
      <c r="Z119" s="518"/>
      <c r="AA119" s="526"/>
      <c r="AB119" s="532"/>
      <c r="AC119" s="944"/>
      <c r="AD119" s="535" t="s">
        <v>411</v>
      </c>
      <c r="AE119" s="536"/>
      <c r="AF119" s="536"/>
      <c r="AG119" s="520"/>
      <c r="AH119" s="931">
        <f>+V119</f>
        <v>89082</v>
      </c>
    </row>
    <row r="120" spans="1:34" ht="76.5" customHeight="1" x14ac:dyDescent="0.25">
      <c r="B120" s="875"/>
      <c r="C120" s="875"/>
      <c r="D120" s="881"/>
      <c r="E120" s="890"/>
      <c r="F120" s="878"/>
      <c r="G120" s="887"/>
      <c r="H120" s="878"/>
      <c r="I120" s="878"/>
      <c r="J120" s="887"/>
      <c r="K120" s="545" t="s">
        <v>733</v>
      </c>
      <c r="L120" s="545" t="s">
        <v>734</v>
      </c>
      <c r="M120" s="545" t="s">
        <v>735</v>
      </c>
      <c r="N120" s="954"/>
      <c r="O120" s="957"/>
      <c r="P120" s="926"/>
      <c r="Q120" s="926"/>
      <c r="R120" s="926"/>
      <c r="S120" s="926"/>
      <c r="T120" s="926"/>
      <c r="U120" s="902"/>
      <c r="V120" s="960"/>
      <c r="W120" s="923"/>
      <c r="X120" s="926"/>
      <c r="Y120" s="902"/>
      <c r="Z120" s="521"/>
      <c r="AA120" s="527"/>
      <c r="AB120" s="533"/>
      <c r="AC120" s="945"/>
      <c r="AD120" s="537"/>
      <c r="AE120" s="351" t="s">
        <v>411</v>
      </c>
      <c r="AF120" s="351" t="s">
        <v>411</v>
      </c>
      <c r="AG120" s="522"/>
      <c r="AH120" s="881"/>
    </row>
    <row r="121" spans="1:34" ht="99" customHeight="1" x14ac:dyDescent="0.25">
      <c r="B121" s="875"/>
      <c r="C121" s="875"/>
      <c r="D121" s="881"/>
      <c r="E121" s="890"/>
      <c r="F121" s="878"/>
      <c r="G121" s="887"/>
      <c r="H121" s="878"/>
      <c r="I121" s="878"/>
      <c r="J121" s="887"/>
      <c r="K121" s="545" t="s">
        <v>736</v>
      </c>
      <c r="L121" s="545" t="s">
        <v>737</v>
      </c>
      <c r="M121" s="545" t="s">
        <v>738</v>
      </c>
      <c r="N121" s="954"/>
      <c r="O121" s="957"/>
      <c r="P121" s="926"/>
      <c r="Q121" s="926"/>
      <c r="R121" s="926"/>
      <c r="S121" s="926"/>
      <c r="T121" s="926"/>
      <c r="U121" s="902"/>
      <c r="V121" s="960"/>
      <c r="W121" s="923"/>
      <c r="X121" s="926"/>
      <c r="Y121" s="902"/>
      <c r="Z121" s="521"/>
      <c r="AA121" s="527"/>
      <c r="AB121" s="533"/>
      <c r="AC121" s="945"/>
      <c r="AD121" s="537"/>
      <c r="AE121" s="351" t="s">
        <v>411</v>
      </c>
      <c r="AF121" s="351" t="s">
        <v>411</v>
      </c>
      <c r="AG121" s="522"/>
      <c r="AH121" s="881"/>
    </row>
    <row r="122" spans="1:34" ht="102.75" customHeight="1" x14ac:dyDescent="0.25">
      <c r="B122" s="875"/>
      <c r="C122" s="875"/>
      <c r="D122" s="881"/>
      <c r="E122" s="890"/>
      <c r="F122" s="878"/>
      <c r="G122" s="887"/>
      <c r="H122" s="878"/>
      <c r="I122" s="878"/>
      <c r="J122" s="887"/>
      <c r="K122" s="545" t="s">
        <v>739</v>
      </c>
      <c r="L122" s="579" t="s">
        <v>740</v>
      </c>
      <c r="M122" s="545" t="s">
        <v>741</v>
      </c>
      <c r="N122" s="954"/>
      <c r="O122" s="957"/>
      <c r="P122" s="926"/>
      <c r="Q122" s="926"/>
      <c r="R122" s="926"/>
      <c r="S122" s="926"/>
      <c r="T122" s="926"/>
      <c r="U122" s="902"/>
      <c r="V122" s="960"/>
      <c r="W122" s="923"/>
      <c r="X122" s="926"/>
      <c r="Y122" s="902"/>
      <c r="Z122" s="521"/>
      <c r="AA122" s="527"/>
      <c r="AB122" s="533"/>
      <c r="AC122" s="945"/>
      <c r="AD122" s="537" t="s">
        <v>411</v>
      </c>
      <c r="AE122" s="351" t="s">
        <v>411</v>
      </c>
      <c r="AF122" s="351" t="s">
        <v>411</v>
      </c>
      <c r="AG122" s="522" t="s">
        <v>411</v>
      </c>
      <c r="AH122" s="881"/>
    </row>
    <row r="123" spans="1:34" ht="140.25" customHeight="1" thickBot="1" x14ac:dyDescent="0.3">
      <c r="B123" s="875"/>
      <c r="C123" s="875"/>
      <c r="D123" s="881"/>
      <c r="E123" s="890"/>
      <c r="F123" s="878"/>
      <c r="G123" s="887"/>
      <c r="H123" s="878"/>
      <c r="I123" s="878"/>
      <c r="J123" s="887"/>
      <c r="K123" s="545" t="s">
        <v>742</v>
      </c>
      <c r="L123" s="545" t="s">
        <v>743</v>
      </c>
      <c r="M123" s="545" t="s">
        <v>744</v>
      </c>
      <c r="N123" s="954"/>
      <c r="O123" s="957"/>
      <c r="P123" s="926"/>
      <c r="Q123" s="926"/>
      <c r="R123" s="926"/>
      <c r="S123" s="926"/>
      <c r="T123" s="926"/>
      <c r="U123" s="902"/>
      <c r="V123" s="960"/>
      <c r="W123" s="923"/>
      <c r="X123" s="926"/>
      <c r="Y123" s="902"/>
      <c r="Z123" s="521"/>
      <c r="AA123" s="527"/>
      <c r="AB123" s="533"/>
      <c r="AC123" s="946"/>
      <c r="AD123" s="537" t="s">
        <v>411</v>
      </c>
      <c r="AE123" s="351" t="s">
        <v>411</v>
      </c>
      <c r="AF123" s="351" t="s">
        <v>411</v>
      </c>
      <c r="AG123" s="522" t="s">
        <v>411</v>
      </c>
      <c r="AH123" s="881"/>
    </row>
    <row r="124" spans="1:34" ht="83.25" customHeight="1" x14ac:dyDescent="0.25">
      <c r="B124" s="875"/>
      <c r="C124" s="875"/>
      <c r="D124" s="881"/>
      <c r="E124" s="890"/>
      <c r="F124" s="878"/>
      <c r="G124" s="887"/>
      <c r="H124" s="878"/>
      <c r="I124" s="878"/>
      <c r="J124" s="887"/>
      <c r="K124" s="545" t="s">
        <v>745</v>
      </c>
      <c r="L124" s="545" t="s">
        <v>746</v>
      </c>
      <c r="M124" s="545" t="s">
        <v>747</v>
      </c>
      <c r="N124" s="954"/>
      <c r="O124" s="957"/>
      <c r="P124" s="926"/>
      <c r="Q124" s="926"/>
      <c r="R124" s="926"/>
      <c r="S124" s="926"/>
      <c r="T124" s="926"/>
      <c r="U124" s="902"/>
      <c r="V124" s="960"/>
      <c r="W124" s="923"/>
      <c r="X124" s="926"/>
      <c r="Y124" s="902"/>
      <c r="Z124" s="521"/>
      <c r="AA124" s="527"/>
      <c r="AB124" s="533"/>
      <c r="AC124" s="947"/>
      <c r="AD124" s="537"/>
      <c r="AE124" s="351"/>
      <c r="AF124" s="351"/>
      <c r="AG124" s="522" t="s">
        <v>411</v>
      </c>
      <c r="AH124" s="881"/>
    </row>
    <row r="125" spans="1:34" ht="80.25" customHeight="1" thickBot="1" x14ac:dyDescent="0.3">
      <c r="B125" s="875"/>
      <c r="C125" s="875"/>
      <c r="D125" s="881"/>
      <c r="E125" s="890"/>
      <c r="F125" s="879"/>
      <c r="G125" s="888"/>
      <c r="H125" s="878"/>
      <c r="I125" s="878"/>
      <c r="J125" s="888"/>
      <c r="K125" s="546" t="s">
        <v>748</v>
      </c>
      <c r="L125" s="546" t="s">
        <v>749</v>
      </c>
      <c r="M125" s="546" t="s">
        <v>750</v>
      </c>
      <c r="N125" s="955"/>
      <c r="O125" s="958"/>
      <c r="P125" s="927"/>
      <c r="Q125" s="927"/>
      <c r="R125" s="927"/>
      <c r="S125" s="927"/>
      <c r="T125" s="927"/>
      <c r="U125" s="903"/>
      <c r="V125" s="961"/>
      <c r="W125" s="923"/>
      <c r="X125" s="926"/>
      <c r="Y125" s="902"/>
      <c r="Z125" s="523"/>
      <c r="AA125" s="528"/>
      <c r="AB125" s="534"/>
      <c r="AC125" s="948"/>
      <c r="AD125" s="538"/>
      <c r="AE125" s="539" t="s">
        <v>411</v>
      </c>
      <c r="AF125" s="539"/>
      <c r="AG125" s="525" t="s">
        <v>411</v>
      </c>
      <c r="AH125" s="882"/>
    </row>
    <row r="126" spans="1:34" ht="81" customHeight="1" x14ac:dyDescent="0.25">
      <c r="B126" s="875"/>
      <c r="C126" s="875"/>
      <c r="D126" s="881"/>
      <c r="E126" s="890"/>
      <c r="F126" s="880" t="s">
        <v>751</v>
      </c>
      <c r="G126" s="883" t="s">
        <v>752</v>
      </c>
      <c r="H126" s="878"/>
      <c r="I126" s="878"/>
      <c r="J126" s="877" t="s">
        <v>753</v>
      </c>
      <c r="K126" s="544" t="s">
        <v>754</v>
      </c>
      <c r="L126" s="544" t="s">
        <v>755</v>
      </c>
      <c r="M126" s="544" t="s">
        <v>756</v>
      </c>
      <c r="N126" s="916">
        <v>6500</v>
      </c>
      <c r="O126" s="919">
        <v>6500</v>
      </c>
      <c r="P126" s="949"/>
      <c r="Q126" s="949"/>
      <c r="R126" s="949"/>
      <c r="S126" s="949"/>
      <c r="T126" s="949"/>
      <c r="U126" s="951"/>
      <c r="V126" s="928">
        <v>6500</v>
      </c>
      <c r="W126" s="923"/>
      <c r="X126" s="926"/>
      <c r="Y126" s="902"/>
      <c r="Z126" s="518"/>
      <c r="AA126" s="519"/>
      <c r="AB126" s="520"/>
      <c r="AC126" s="532"/>
      <c r="AD126" s="535" t="s">
        <v>411</v>
      </c>
      <c r="AE126" s="536"/>
      <c r="AF126" s="536"/>
      <c r="AG126" s="520"/>
      <c r="AH126" s="931">
        <f>+V126</f>
        <v>6500</v>
      </c>
    </row>
    <row r="127" spans="1:34" ht="85.5" customHeight="1" x14ac:dyDescent="0.25">
      <c r="B127" s="875"/>
      <c r="C127" s="875"/>
      <c r="D127" s="881"/>
      <c r="E127" s="890"/>
      <c r="F127" s="881"/>
      <c r="G127" s="884"/>
      <c r="H127" s="878"/>
      <c r="I127" s="878"/>
      <c r="J127" s="878"/>
      <c r="K127" s="545" t="s">
        <v>757</v>
      </c>
      <c r="L127" s="545" t="s">
        <v>758</v>
      </c>
      <c r="M127" s="545" t="s">
        <v>759</v>
      </c>
      <c r="N127" s="917"/>
      <c r="O127" s="920"/>
      <c r="P127" s="950"/>
      <c r="Q127" s="950"/>
      <c r="R127" s="950"/>
      <c r="S127" s="950"/>
      <c r="T127" s="950"/>
      <c r="U127" s="952"/>
      <c r="V127" s="929"/>
      <c r="W127" s="923"/>
      <c r="X127" s="926"/>
      <c r="Y127" s="902"/>
      <c r="Z127" s="521"/>
      <c r="AA127" s="517"/>
      <c r="AB127" s="522"/>
      <c r="AC127" s="934"/>
      <c r="AD127" s="537" t="s">
        <v>411</v>
      </c>
      <c r="AE127" s="351"/>
      <c r="AF127" s="351"/>
      <c r="AG127" s="522"/>
      <c r="AH127" s="932"/>
    </row>
    <row r="128" spans="1:34" ht="102.75" customHeight="1" x14ac:dyDescent="0.25">
      <c r="B128" s="875"/>
      <c r="C128" s="875"/>
      <c r="D128" s="881"/>
      <c r="E128" s="890"/>
      <c r="F128" s="881"/>
      <c r="G128" s="884"/>
      <c r="H128" s="878"/>
      <c r="I128" s="878"/>
      <c r="J128" s="878"/>
      <c r="K128" s="545" t="s">
        <v>760</v>
      </c>
      <c r="L128" s="545" t="s">
        <v>761</v>
      </c>
      <c r="M128" s="545" t="s">
        <v>762</v>
      </c>
      <c r="N128" s="917"/>
      <c r="O128" s="920"/>
      <c r="P128" s="950"/>
      <c r="Q128" s="950"/>
      <c r="R128" s="950"/>
      <c r="S128" s="950"/>
      <c r="T128" s="950"/>
      <c r="U128" s="952"/>
      <c r="V128" s="929"/>
      <c r="W128" s="923"/>
      <c r="X128" s="926"/>
      <c r="Y128" s="902"/>
      <c r="Z128" s="521"/>
      <c r="AA128" s="517"/>
      <c r="AB128" s="522"/>
      <c r="AC128" s="934"/>
      <c r="AD128" s="537" t="s">
        <v>411</v>
      </c>
      <c r="AE128" s="351" t="s">
        <v>411</v>
      </c>
      <c r="AF128" s="351" t="s">
        <v>411</v>
      </c>
      <c r="AG128" s="522" t="s">
        <v>411</v>
      </c>
      <c r="AH128" s="932"/>
    </row>
    <row r="129" spans="2:34" ht="104.25" customHeight="1" x14ac:dyDescent="0.25">
      <c r="B129" s="875"/>
      <c r="C129" s="875"/>
      <c r="D129" s="881"/>
      <c r="E129" s="890"/>
      <c r="F129" s="881"/>
      <c r="G129" s="884"/>
      <c r="H129" s="878"/>
      <c r="I129" s="878"/>
      <c r="J129" s="878"/>
      <c r="K129" s="545" t="s">
        <v>763</v>
      </c>
      <c r="L129" s="545" t="s">
        <v>764</v>
      </c>
      <c r="M129" s="545" t="s">
        <v>765</v>
      </c>
      <c r="N129" s="917"/>
      <c r="O129" s="920"/>
      <c r="P129" s="950"/>
      <c r="Q129" s="950"/>
      <c r="R129" s="950"/>
      <c r="S129" s="950"/>
      <c r="T129" s="950"/>
      <c r="U129" s="952"/>
      <c r="V129" s="929"/>
      <c r="W129" s="923"/>
      <c r="X129" s="926"/>
      <c r="Y129" s="902"/>
      <c r="Z129" s="521"/>
      <c r="AA129" s="517"/>
      <c r="AB129" s="522"/>
      <c r="AC129" s="934"/>
      <c r="AD129" s="537" t="s">
        <v>411</v>
      </c>
      <c r="AE129" s="351" t="s">
        <v>411</v>
      </c>
      <c r="AF129" s="351" t="s">
        <v>411</v>
      </c>
      <c r="AG129" s="522" t="s">
        <v>411</v>
      </c>
      <c r="AH129" s="932"/>
    </row>
    <row r="130" spans="2:34" ht="117" customHeight="1" x14ac:dyDescent="0.25">
      <c r="B130" s="875"/>
      <c r="C130" s="875"/>
      <c r="D130" s="881"/>
      <c r="E130" s="890"/>
      <c r="F130" s="881"/>
      <c r="G130" s="884"/>
      <c r="H130" s="878"/>
      <c r="I130" s="878"/>
      <c r="J130" s="878"/>
      <c r="K130" s="545" t="s">
        <v>766</v>
      </c>
      <c r="L130" s="545" t="s">
        <v>767</v>
      </c>
      <c r="M130" s="545" t="s">
        <v>768</v>
      </c>
      <c r="N130" s="917"/>
      <c r="O130" s="920"/>
      <c r="P130" s="950"/>
      <c r="Q130" s="950"/>
      <c r="R130" s="950"/>
      <c r="S130" s="950"/>
      <c r="T130" s="950"/>
      <c r="U130" s="952"/>
      <c r="V130" s="929"/>
      <c r="W130" s="923"/>
      <c r="X130" s="926"/>
      <c r="Y130" s="902"/>
      <c r="Z130" s="521"/>
      <c r="AA130" s="517"/>
      <c r="AB130" s="522"/>
      <c r="AC130" s="934"/>
      <c r="AD130" s="537" t="s">
        <v>411</v>
      </c>
      <c r="AE130" s="351"/>
      <c r="AF130" s="351"/>
      <c r="AG130" s="522"/>
      <c r="AH130" s="932"/>
    </row>
    <row r="131" spans="2:34" ht="71.25" customHeight="1" thickBot="1" x14ac:dyDescent="0.3">
      <c r="B131" s="875"/>
      <c r="C131" s="875"/>
      <c r="D131" s="881"/>
      <c r="E131" s="890"/>
      <c r="F131" s="882"/>
      <c r="G131" s="885"/>
      <c r="H131" s="878"/>
      <c r="I131" s="879"/>
      <c r="J131" s="879"/>
      <c r="K131" s="546" t="s">
        <v>769</v>
      </c>
      <c r="L131" s="546" t="s">
        <v>770</v>
      </c>
      <c r="M131" s="546" t="s">
        <v>771</v>
      </c>
      <c r="N131" s="918"/>
      <c r="O131" s="921"/>
      <c r="P131" s="580"/>
      <c r="Q131" s="580"/>
      <c r="R131" s="580"/>
      <c r="S131" s="580"/>
      <c r="T131" s="580"/>
      <c r="U131" s="581"/>
      <c r="V131" s="930"/>
      <c r="W131" s="923"/>
      <c r="X131" s="926"/>
      <c r="Y131" s="902"/>
      <c r="Z131" s="523"/>
      <c r="AA131" s="524"/>
      <c r="AB131" s="525"/>
      <c r="AC131" s="534"/>
      <c r="AD131" s="538"/>
      <c r="AE131" s="539" t="s">
        <v>411</v>
      </c>
      <c r="AF131" s="539"/>
      <c r="AG131" s="525" t="s">
        <v>411</v>
      </c>
      <c r="AH131" s="933"/>
    </row>
    <row r="132" spans="2:34" ht="111" customHeight="1" x14ac:dyDescent="0.25">
      <c r="B132" s="875"/>
      <c r="C132" s="875"/>
      <c r="D132" s="881"/>
      <c r="E132" s="890"/>
      <c r="F132" s="877" t="s">
        <v>772</v>
      </c>
      <c r="G132" s="877" t="s">
        <v>773</v>
      </c>
      <c r="H132" s="878"/>
      <c r="I132" s="935" t="s">
        <v>774</v>
      </c>
      <c r="J132" s="877" t="s">
        <v>775</v>
      </c>
      <c r="K132" s="544" t="s">
        <v>776</v>
      </c>
      <c r="L132" s="544" t="s">
        <v>777</v>
      </c>
      <c r="M132" s="544" t="s">
        <v>778</v>
      </c>
      <c r="N132" s="916">
        <v>3200</v>
      </c>
      <c r="O132" s="938">
        <v>3200</v>
      </c>
      <c r="P132" s="574"/>
      <c r="Q132" s="574"/>
      <c r="R132" s="574"/>
      <c r="S132" s="574"/>
      <c r="T132" s="574"/>
      <c r="U132" s="575"/>
      <c r="V132" s="941">
        <v>3200</v>
      </c>
      <c r="W132" s="923"/>
      <c r="X132" s="926"/>
      <c r="Y132" s="902"/>
      <c r="Z132" s="518"/>
      <c r="AA132" s="526"/>
      <c r="AB132" s="532"/>
      <c r="AC132" s="532"/>
      <c r="AD132" s="535"/>
      <c r="AE132" s="536" t="s">
        <v>411</v>
      </c>
      <c r="AF132" s="536"/>
      <c r="AG132" s="520"/>
      <c r="AH132" s="931">
        <f>+V132</f>
        <v>3200</v>
      </c>
    </row>
    <row r="133" spans="2:34" ht="102" x14ac:dyDescent="0.25">
      <c r="B133" s="875"/>
      <c r="C133" s="875"/>
      <c r="D133" s="881"/>
      <c r="E133" s="890"/>
      <c r="F133" s="878"/>
      <c r="G133" s="878"/>
      <c r="H133" s="878"/>
      <c r="I133" s="936"/>
      <c r="J133" s="878"/>
      <c r="K133" s="545" t="s">
        <v>779</v>
      </c>
      <c r="L133" s="545" t="s">
        <v>780</v>
      </c>
      <c r="M133" s="545" t="s">
        <v>781</v>
      </c>
      <c r="N133" s="917"/>
      <c r="O133" s="939"/>
      <c r="P133" s="567"/>
      <c r="Q133" s="567"/>
      <c r="R133" s="567"/>
      <c r="S133" s="567"/>
      <c r="T133" s="567"/>
      <c r="U133" s="576"/>
      <c r="V133" s="942"/>
      <c r="W133" s="923"/>
      <c r="X133" s="926"/>
      <c r="Y133" s="902"/>
      <c r="Z133" s="521"/>
      <c r="AA133" s="527"/>
      <c r="AB133" s="533"/>
      <c r="AC133" s="533"/>
      <c r="AD133" s="537"/>
      <c r="AE133" s="351" t="s">
        <v>411</v>
      </c>
      <c r="AF133" s="351"/>
      <c r="AG133" s="522"/>
      <c r="AH133" s="881"/>
    </row>
    <row r="134" spans="2:34" ht="50.25" customHeight="1" x14ac:dyDescent="0.25">
      <c r="B134" s="875"/>
      <c r="C134" s="875"/>
      <c r="D134" s="881"/>
      <c r="E134" s="890"/>
      <c r="F134" s="878"/>
      <c r="G134" s="878"/>
      <c r="H134" s="878"/>
      <c r="I134" s="936"/>
      <c r="J134" s="878"/>
      <c r="K134" s="545" t="s">
        <v>782</v>
      </c>
      <c r="L134" s="545" t="s">
        <v>783</v>
      </c>
      <c r="M134" s="545" t="s">
        <v>784</v>
      </c>
      <c r="N134" s="917"/>
      <c r="O134" s="939"/>
      <c r="P134" s="567"/>
      <c r="Q134" s="567"/>
      <c r="R134" s="567"/>
      <c r="S134" s="567"/>
      <c r="T134" s="567"/>
      <c r="U134" s="576"/>
      <c r="V134" s="942"/>
      <c r="W134" s="923"/>
      <c r="X134" s="926"/>
      <c r="Y134" s="902"/>
      <c r="Z134" s="521"/>
      <c r="AA134" s="527"/>
      <c r="AB134" s="533"/>
      <c r="AC134" s="533"/>
      <c r="AD134" s="537" t="s">
        <v>411</v>
      </c>
      <c r="AE134" s="351"/>
      <c r="AF134" s="351"/>
      <c r="AG134" s="522"/>
      <c r="AH134" s="881"/>
    </row>
    <row r="135" spans="2:34" ht="108" customHeight="1" thickBot="1" x14ac:dyDescent="0.3">
      <c r="B135" s="875"/>
      <c r="C135" s="875"/>
      <c r="D135" s="881"/>
      <c r="E135" s="890"/>
      <c r="F135" s="879"/>
      <c r="G135" s="879"/>
      <c r="H135" s="879"/>
      <c r="I135" s="937"/>
      <c r="J135" s="879"/>
      <c r="K135" s="546" t="s">
        <v>785</v>
      </c>
      <c r="L135" s="546" t="s">
        <v>786</v>
      </c>
      <c r="M135" s="546" t="s">
        <v>787</v>
      </c>
      <c r="N135" s="918"/>
      <c r="O135" s="940"/>
      <c r="P135" s="573"/>
      <c r="Q135" s="573"/>
      <c r="R135" s="573"/>
      <c r="S135" s="573"/>
      <c r="T135" s="573"/>
      <c r="U135" s="582"/>
      <c r="V135" s="943"/>
      <c r="W135" s="923"/>
      <c r="X135" s="926"/>
      <c r="Y135" s="902"/>
      <c r="Z135" s="523"/>
      <c r="AA135" s="528"/>
      <c r="AB135" s="534"/>
      <c r="AC135" s="534"/>
      <c r="AD135" s="538"/>
      <c r="AE135" s="539" t="s">
        <v>411</v>
      </c>
      <c r="AF135" s="539" t="s">
        <v>411</v>
      </c>
      <c r="AG135" s="525"/>
      <c r="AH135" s="882"/>
    </row>
    <row r="136" spans="2:34" ht="66" customHeight="1" x14ac:dyDescent="0.25">
      <c r="B136" s="875"/>
      <c r="C136" s="875"/>
      <c r="D136" s="881"/>
      <c r="E136" s="890"/>
      <c r="F136" s="877" t="s">
        <v>788</v>
      </c>
      <c r="G136" s="880" t="s">
        <v>789</v>
      </c>
      <c r="H136" s="883" t="s">
        <v>74</v>
      </c>
      <c r="I136" s="886" t="s">
        <v>790</v>
      </c>
      <c r="J136" s="877" t="s">
        <v>791</v>
      </c>
      <c r="K136" s="544" t="s">
        <v>792</v>
      </c>
      <c r="L136" s="544" t="s">
        <v>793</v>
      </c>
      <c r="M136" s="544" t="s">
        <v>794</v>
      </c>
      <c r="N136" s="928">
        <v>18147.7</v>
      </c>
      <c r="O136" s="919">
        <v>18147.7</v>
      </c>
      <c r="P136" s="574"/>
      <c r="Q136" s="574"/>
      <c r="R136" s="574"/>
      <c r="S136" s="574"/>
      <c r="T136" s="574"/>
      <c r="U136" s="575"/>
      <c r="V136" s="916">
        <v>18147.7</v>
      </c>
      <c r="W136" s="923"/>
      <c r="X136" s="926"/>
      <c r="Y136" s="902"/>
      <c r="Z136" s="904"/>
      <c r="AA136" s="907"/>
      <c r="AB136" s="910"/>
      <c r="AC136" s="910"/>
      <c r="AD136" s="535"/>
      <c r="AE136" s="536" t="s">
        <v>411</v>
      </c>
      <c r="AF136" s="536" t="s">
        <v>411</v>
      </c>
      <c r="AG136" s="520"/>
      <c r="AH136" s="892">
        <v>18147.7</v>
      </c>
    </row>
    <row r="137" spans="2:34" ht="99.75" customHeight="1" x14ac:dyDescent="0.25">
      <c r="B137" s="875"/>
      <c r="C137" s="875"/>
      <c r="D137" s="881"/>
      <c r="E137" s="890"/>
      <c r="F137" s="878"/>
      <c r="G137" s="881"/>
      <c r="H137" s="884"/>
      <c r="I137" s="887"/>
      <c r="J137" s="878"/>
      <c r="K137" s="545" t="s">
        <v>795</v>
      </c>
      <c r="L137" s="545" t="s">
        <v>796</v>
      </c>
      <c r="M137" s="545" t="s">
        <v>797</v>
      </c>
      <c r="N137" s="929"/>
      <c r="O137" s="920"/>
      <c r="P137" s="567"/>
      <c r="Q137" s="567"/>
      <c r="R137" s="567"/>
      <c r="S137" s="567"/>
      <c r="T137" s="567"/>
      <c r="U137" s="576"/>
      <c r="V137" s="917"/>
      <c r="W137" s="923"/>
      <c r="X137" s="926"/>
      <c r="Y137" s="902"/>
      <c r="Z137" s="905"/>
      <c r="AA137" s="908"/>
      <c r="AB137" s="911"/>
      <c r="AC137" s="911"/>
      <c r="AD137" s="537"/>
      <c r="AE137" s="351"/>
      <c r="AF137" s="351"/>
      <c r="AG137" s="522"/>
      <c r="AH137" s="893"/>
    </row>
    <row r="138" spans="2:34" ht="113.25" customHeight="1" x14ac:dyDescent="0.25">
      <c r="B138" s="875"/>
      <c r="C138" s="875"/>
      <c r="D138" s="881"/>
      <c r="E138" s="890"/>
      <c r="F138" s="878"/>
      <c r="G138" s="881"/>
      <c r="H138" s="884"/>
      <c r="I138" s="887"/>
      <c r="J138" s="878"/>
      <c r="K138" s="545" t="s">
        <v>798</v>
      </c>
      <c r="L138" s="545" t="s">
        <v>799</v>
      </c>
      <c r="M138" s="545" t="s">
        <v>800</v>
      </c>
      <c r="N138" s="929"/>
      <c r="O138" s="920"/>
      <c r="P138" s="567"/>
      <c r="Q138" s="567"/>
      <c r="R138" s="567"/>
      <c r="S138" s="567"/>
      <c r="T138" s="567"/>
      <c r="U138" s="576"/>
      <c r="V138" s="917"/>
      <c r="W138" s="923"/>
      <c r="X138" s="926"/>
      <c r="Y138" s="902"/>
      <c r="Z138" s="905"/>
      <c r="AA138" s="908"/>
      <c r="AB138" s="911"/>
      <c r="AC138" s="911"/>
      <c r="AD138" s="537" t="s">
        <v>411</v>
      </c>
      <c r="AE138" s="351" t="s">
        <v>411</v>
      </c>
      <c r="AF138" s="351" t="s">
        <v>411</v>
      </c>
      <c r="AG138" s="522" t="s">
        <v>411</v>
      </c>
      <c r="AH138" s="893"/>
    </row>
    <row r="139" spans="2:34" ht="110.25" customHeight="1" x14ac:dyDescent="0.25">
      <c r="B139" s="875"/>
      <c r="C139" s="875"/>
      <c r="D139" s="881"/>
      <c r="E139" s="890"/>
      <c r="F139" s="878"/>
      <c r="G139" s="881"/>
      <c r="H139" s="884"/>
      <c r="I139" s="887"/>
      <c r="J139" s="878"/>
      <c r="K139" s="545" t="s">
        <v>801</v>
      </c>
      <c r="L139" s="545" t="s">
        <v>802</v>
      </c>
      <c r="M139" s="545" t="s">
        <v>803</v>
      </c>
      <c r="N139" s="929"/>
      <c r="O139" s="920"/>
      <c r="P139" s="567"/>
      <c r="Q139" s="567"/>
      <c r="R139" s="567"/>
      <c r="S139" s="567"/>
      <c r="T139" s="567"/>
      <c r="U139" s="576"/>
      <c r="V139" s="917"/>
      <c r="W139" s="923"/>
      <c r="X139" s="926"/>
      <c r="Y139" s="902"/>
      <c r="Z139" s="905"/>
      <c r="AA139" s="908"/>
      <c r="AB139" s="911"/>
      <c r="AC139" s="911"/>
      <c r="AD139" s="537"/>
      <c r="AE139" s="351" t="s">
        <v>411</v>
      </c>
      <c r="AF139" s="351"/>
      <c r="AG139" s="522"/>
      <c r="AH139" s="893"/>
    </row>
    <row r="140" spans="2:34" ht="81.75" customHeight="1" x14ac:dyDescent="0.25">
      <c r="B140" s="875"/>
      <c r="C140" s="875"/>
      <c r="D140" s="881"/>
      <c r="E140" s="890"/>
      <c r="F140" s="878"/>
      <c r="G140" s="881"/>
      <c r="H140" s="884"/>
      <c r="I140" s="887"/>
      <c r="J140" s="878" t="s">
        <v>804</v>
      </c>
      <c r="K140" s="545" t="s">
        <v>805</v>
      </c>
      <c r="L140" s="545" t="s">
        <v>806</v>
      </c>
      <c r="M140" s="545" t="s">
        <v>807</v>
      </c>
      <c r="N140" s="929"/>
      <c r="O140" s="920"/>
      <c r="P140" s="567"/>
      <c r="Q140" s="567"/>
      <c r="R140" s="567"/>
      <c r="S140" s="567"/>
      <c r="T140" s="567"/>
      <c r="U140" s="576"/>
      <c r="V140" s="917"/>
      <c r="W140" s="923"/>
      <c r="X140" s="926"/>
      <c r="Y140" s="902"/>
      <c r="Z140" s="905"/>
      <c r="AA140" s="908"/>
      <c r="AB140" s="911"/>
      <c r="AC140" s="911"/>
      <c r="AD140" s="537"/>
      <c r="AE140" s="351" t="s">
        <v>411</v>
      </c>
      <c r="AF140" s="351" t="s">
        <v>411</v>
      </c>
      <c r="AG140" s="522"/>
      <c r="AH140" s="893"/>
    </row>
    <row r="141" spans="2:34" ht="74.25" customHeight="1" x14ac:dyDescent="0.25">
      <c r="B141" s="875"/>
      <c r="C141" s="875"/>
      <c r="D141" s="881"/>
      <c r="E141" s="890"/>
      <c r="F141" s="878"/>
      <c r="G141" s="881"/>
      <c r="H141" s="884"/>
      <c r="I141" s="887"/>
      <c r="J141" s="878"/>
      <c r="K141" s="545" t="s">
        <v>808</v>
      </c>
      <c r="L141" s="545" t="s">
        <v>809</v>
      </c>
      <c r="M141" s="545" t="s">
        <v>810</v>
      </c>
      <c r="N141" s="929"/>
      <c r="O141" s="920"/>
      <c r="P141" s="567"/>
      <c r="Q141" s="567"/>
      <c r="R141" s="567"/>
      <c r="S141" s="567"/>
      <c r="T141" s="567"/>
      <c r="U141" s="576"/>
      <c r="V141" s="917"/>
      <c r="W141" s="923"/>
      <c r="X141" s="926"/>
      <c r="Y141" s="902"/>
      <c r="Z141" s="905"/>
      <c r="AA141" s="908"/>
      <c r="AB141" s="911"/>
      <c r="AC141" s="911"/>
      <c r="AD141" s="537"/>
      <c r="AE141" s="351" t="s">
        <v>411</v>
      </c>
      <c r="AF141" s="351" t="s">
        <v>411</v>
      </c>
      <c r="AG141" s="522"/>
      <c r="AH141" s="893"/>
    </row>
    <row r="142" spans="2:34" ht="50.25" customHeight="1" x14ac:dyDescent="0.25">
      <c r="B142" s="875"/>
      <c r="C142" s="875"/>
      <c r="D142" s="881"/>
      <c r="E142" s="890"/>
      <c r="F142" s="878"/>
      <c r="G142" s="881"/>
      <c r="H142" s="884"/>
      <c r="I142" s="887"/>
      <c r="J142" s="878"/>
      <c r="K142" s="545" t="s">
        <v>811</v>
      </c>
      <c r="L142" s="545" t="s">
        <v>812</v>
      </c>
      <c r="M142" s="545" t="s">
        <v>813</v>
      </c>
      <c r="N142" s="929"/>
      <c r="O142" s="920"/>
      <c r="P142" s="567"/>
      <c r="Q142" s="567"/>
      <c r="R142" s="567"/>
      <c r="S142" s="567"/>
      <c r="T142" s="567"/>
      <c r="U142" s="576"/>
      <c r="V142" s="917"/>
      <c r="W142" s="923"/>
      <c r="X142" s="926"/>
      <c r="Y142" s="902"/>
      <c r="Z142" s="905"/>
      <c r="AA142" s="908"/>
      <c r="AB142" s="911"/>
      <c r="AC142" s="911"/>
      <c r="AD142" s="537" t="s">
        <v>319</v>
      </c>
      <c r="AE142" s="351"/>
      <c r="AF142" s="351"/>
      <c r="AG142" s="522"/>
      <c r="AH142" s="893"/>
    </row>
    <row r="143" spans="2:34" ht="89.25" customHeight="1" thickBot="1" x14ac:dyDescent="0.3">
      <c r="B143" s="875"/>
      <c r="C143" s="875"/>
      <c r="D143" s="881"/>
      <c r="E143" s="890"/>
      <c r="F143" s="879"/>
      <c r="G143" s="882"/>
      <c r="H143" s="885"/>
      <c r="I143" s="888"/>
      <c r="J143" s="879"/>
      <c r="K143" s="546" t="s">
        <v>814</v>
      </c>
      <c r="L143" s="546" t="s">
        <v>815</v>
      </c>
      <c r="M143" s="546" t="s">
        <v>816</v>
      </c>
      <c r="N143" s="930"/>
      <c r="O143" s="921"/>
      <c r="P143" s="580"/>
      <c r="Q143" s="580"/>
      <c r="R143" s="580"/>
      <c r="S143" s="580"/>
      <c r="T143" s="580"/>
      <c r="U143" s="581"/>
      <c r="V143" s="918"/>
      <c r="W143" s="924"/>
      <c r="X143" s="927"/>
      <c r="Y143" s="903"/>
      <c r="Z143" s="906"/>
      <c r="AA143" s="909"/>
      <c r="AB143" s="912"/>
      <c r="AC143" s="912"/>
      <c r="AD143" s="538" t="s">
        <v>319</v>
      </c>
      <c r="AE143" s="539" t="s">
        <v>319</v>
      </c>
      <c r="AF143" s="539" t="s">
        <v>319</v>
      </c>
      <c r="AG143" s="525" t="s">
        <v>319</v>
      </c>
      <c r="AH143" s="894"/>
    </row>
    <row r="144" spans="2:34" ht="69" customHeight="1" x14ac:dyDescent="0.25">
      <c r="B144" s="875"/>
      <c r="C144" s="875"/>
      <c r="D144" s="881"/>
      <c r="E144" s="890"/>
      <c r="F144" s="889" t="s">
        <v>817</v>
      </c>
      <c r="G144" s="874" t="s">
        <v>818</v>
      </c>
      <c r="H144" s="874" t="s">
        <v>74</v>
      </c>
      <c r="I144" s="889" t="s">
        <v>819</v>
      </c>
      <c r="J144" s="544" t="s">
        <v>820</v>
      </c>
      <c r="K144" s="544" t="s">
        <v>821</v>
      </c>
      <c r="L144" s="544" t="s">
        <v>822</v>
      </c>
      <c r="M144" s="544" t="s">
        <v>823</v>
      </c>
      <c r="N144" s="916">
        <v>85368.960000000006</v>
      </c>
      <c r="O144" s="919">
        <v>85368.960000000006</v>
      </c>
      <c r="P144" s="574"/>
      <c r="Q144" s="574"/>
      <c r="R144" s="574"/>
      <c r="S144" s="574"/>
      <c r="T144" s="574"/>
      <c r="U144" s="575"/>
      <c r="V144" s="916">
        <v>85368.960000000006</v>
      </c>
      <c r="W144" s="922"/>
      <c r="X144" s="925"/>
      <c r="Y144" s="901"/>
      <c r="Z144" s="904"/>
      <c r="AA144" s="907"/>
      <c r="AB144" s="910"/>
      <c r="AC144" s="910"/>
      <c r="AD144" s="904"/>
      <c r="AE144" s="913"/>
      <c r="AF144" s="913"/>
      <c r="AG144" s="907"/>
      <c r="AH144" s="892">
        <v>85368.960000000006</v>
      </c>
    </row>
    <row r="145" spans="2:34" ht="57.75" customHeight="1" x14ac:dyDescent="0.25">
      <c r="B145" s="875"/>
      <c r="C145" s="875"/>
      <c r="D145" s="881"/>
      <c r="E145" s="890"/>
      <c r="F145" s="890"/>
      <c r="G145" s="875"/>
      <c r="H145" s="875"/>
      <c r="I145" s="890"/>
      <c r="J145" s="878" t="s">
        <v>824</v>
      </c>
      <c r="K145" s="878" t="s">
        <v>825</v>
      </c>
      <c r="L145" s="878" t="s">
        <v>826</v>
      </c>
      <c r="M145" s="878" t="s">
        <v>827</v>
      </c>
      <c r="N145" s="917"/>
      <c r="O145" s="920"/>
      <c r="P145" s="567"/>
      <c r="Q145" s="567"/>
      <c r="R145" s="567"/>
      <c r="S145" s="567"/>
      <c r="T145" s="567"/>
      <c r="U145" s="576"/>
      <c r="V145" s="917"/>
      <c r="W145" s="923"/>
      <c r="X145" s="926"/>
      <c r="Y145" s="902"/>
      <c r="Z145" s="905"/>
      <c r="AA145" s="908"/>
      <c r="AB145" s="911"/>
      <c r="AC145" s="911"/>
      <c r="AD145" s="905"/>
      <c r="AE145" s="914"/>
      <c r="AF145" s="914"/>
      <c r="AG145" s="908"/>
      <c r="AH145" s="893"/>
    </row>
    <row r="146" spans="2:34" ht="23.25" customHeight="1" x14ac:dyDescent="0.25">
      <c r="B146" s="875"/>
      <c r="C146" s="875"/>
      <c r="D146" s="881"/>
      <c r="E146" s="890"/>
      <c r="F146" s="890"/>
      <c r="G146" s="875"/>
      <c r="H146" s="875"/>
      <c r="I146" s="890"/>
      <c r="J146" s="878"/>
      <c r="K146" s="878"/>
      <c r="L146" s="878"/>
      <c r="M146" s="878"/>
      <c r="N146" s="917"/>
      <c r="O146" s="920"/>
      <c r="P146" s="330"/>
      <c r="Q146" s="330"/>
      <c r="R146" s="330"/>
      <c r="S146" s="330"/>
      <c r="T146" s="330"/>
      <c r="U146" s="577"/>
      <c r="V146" s="917"/>
      <c r="W146" s="923"/>
      <c r="X146" s="926"/>
      <c r="Y146" s="902"/>
      <c r="Z146" s="905"/>
      <c r="AA146" s="908"/>
      <c r="AB146" s="911"/>
      <c r="AC146" s="911"/>
      <c r="AD146" s="905"/>
      <c r="AE146" s="914"/>
      <c r="AF146" s="914"/>
      <c r="AG146" s="908"/>
      <c r="AH146" s="893"/>
    </row>
    <row r="147" spans="2:34" ht="67.5" customHeight="1" x14ac:dyDescent="0.25">
      <c r="B147" s="875"/>
      <c r="C147" s="875"/>
      <c r="D147" s="881"/>
      <c r="E147" s="890"/>
      <c r="F147" s="890"/>
      <c r="G147" s="875"/>
      <c r="H147" s="875"/>
      <c r="I147" s="890"/>
      <c r="J147" s="878"/>
      <c r="K147" s="878" t="s">
        <v>835</v>
      </c>
      <c r="L147" s="878" t="s">
        <v>828</v>
      </c>
      <c r="M147" s="878" t="s">
        <v>829</v>
      </c>
      <c r="N147" s="917"/>
      <c r="O147" s="920"/>
      <c r="P147" s="330"/>
      <c r="Q147" s="330"/>
      <c r="R147" s="330"/>
      <c r="S147" s="330"/>
      <c r="T147" s="330"/>
      <c r="U147" s="577"/>
      <c r="V147" s="917"/>
      <c r="W147" s="923"/>
      <c r="X147" s="926"/>
      <c r="Y147" s="902"/>
      <c r="Z147" s="905"/>
      <c r="AA147" s="908"/>
      <c r="AB147" s="911"/>
      <c r="AC147" s="911"/>
      <c r="AD147" s="905"/>
      <c r="AE147" s="914"/>
      <c r="AF147" s="914"/>
      <c r="AG147" s="908"/>
      <c r="AH147" s="893"/>
    </row>
    <row r="148" spans="2:34" ht="39" customHeight="1" x14ac:dyDescent="0.25">
      <c r="B148" s="875"/>
      <c r="C148" s="875"/>
      <c r="D148" s="881"/>
      <c r="E148" s="890"/>
      <c r="F148" s="890"/>
      <c r="G148" s="875"/>
      <c r="H148" s="875"/>
      <c r="I148" s="890"/>
      <c r="J148" s="878"/>
      <c r="K148" s="878"/>
      <c r="L148" s="878"/>
      <c r="M148" s="878"/>
      <c r="N148" s="917"/>
      <c r="O148" s="920"/>
      <c r="P148" s="330"/>
      <c r="Q148" s="330"/>
      <c r="R148" s="330"/>
      <c r="S148" s="330"/>
      <c r="T148" s="330"/>
      <c r="U148" s="577"/>
      <c r="V148" s="917"/>
      <c r="W148" s="923"/>
      <c r="X148" s="926"/>
      <c r="Y148" s="902"/>
      <c r="Z148" s="905"/>
      <c r="AA148" s="908"/>
      <c r="AB148" s="911"/>
      <c r="AC148" s="911"/>
      <c r="AD148" s="905"/>
      <c r="AE148" s="914"/>
      <c r="AF148" s="914"/>
      <c r="AG148" s="908"/>
      <c r="AH148" s="893"/>
    </row>
    <row r="149" spans="2:34" ht="60" customHeight="1" thickBot="1" x14ac:dyDescent="0.3">
      <c r="B149" s="875"/>
      <c r="C149" s="875"/>
      <c r="D149" s="881"/>
      <c r="E149" s="890"/>
      <c r="F149" s="890"/>
      <c r="G149" s="875"/>
      <c r="H149" s="875"/>
      <c r="I149" s="890"/>
      <c r="J149" s="879"/>
      <c r="K149" s="546" t="s">
        <v>830</v>
      </c>
      <c r="L149" s="546" t="s">
        <v>831</v>
      </c>
      <c r="M149" s="546" t="s">
        <v>832</v>
      </c>
      <c r="N149" s="918"/>
      <c r="O149" s="921"/>
      <c r="P149" s="557"/>
      <c r="Q149" s="555"/>
      <c r="R149" s="555"/>
      <c r="S149" s="555"/>
      <c r="T149" s="555"/>
      <c r="U149" s="578"/>
      <c r="V149" s="918"/>
      <c r="W149" s="924"/>
      <c r="X149" s="927"/>
      <c r="Y149" s="903"/>
      <c r="Z149" s="906"/>
      <c r="AA149" s="909"/>
      <c r="AB149" s="912"/>
      <c r="AC149" s="912"/>
      <c r="AD149" s="906"/>
      <c r="AE149" s="915"/>
      <c r="AF149" s="915"/>
      <c r="AG149" s="909"/>
      <c r="AH149" s="894"/>
    </row>
    <row r="150" spans="2:34" x14ac:dyDescent="0.25">
      <c r="B150" s="875"/>
      <c r="C150" s="875"/>
      <c r="D150" s="881"/>
      <c r="E150" s="890"/>
      <c r="F150" s="890"/>
      <c r="G150" s="875"/>
      <c r="H150" s="875"/>
      <c r="I150" s="890"/>
      <c r="J150" s="895" t="s">
        <v>833</v>
      </c>
      <c r="K150" s="896"/>
      <c r="L150" s="896"/>
      <c r="M150" s="897"/>
      <c r="N150" s="571"/>
      <c r="O150" s="572"/>
      <c r="P150" s="572"/>
      <c r="Q150" s="572"/>
      <c r="R150" s="572"/>
      <c r="S150" s="572"/>
      <c r="T150" s="572"/>
      <c r="U150" s="572"/>
      <c r="V150" s="572"/>
      <c r="W150" s="572"/>
      <c r="X150" s="583"/>
      <c r="Y150" s="583"/>
      <c r="Z150" s="583"/>
      <c r="AA150" s="583"/>
      <c r="AB150" s="583"/>
      <c r="AC150" s="583"/>
      <c r="AD150" s="583"/>
      <c r="AE150" s="583"/>
      <c r="AF150" s="583"/>
      <c r="AG150" s="583"/>
      <c r="AH150" s="583"/>
    </row>
    <row r="151" spans="2:34" ht="21" customHeight="1" thickBot="1" x14ac:dyDescent="0.3">
      <c r="B151" s="876"/>
      <c r="C151" s="876"/>
      <c r="D151" s="882"/>
      <c r="E151" s="891"/>
      <c r="F151" s="891"/>
      <c r="G151" s="876"/>
      <c r="H151" s="876"/>
      <c r="I151" s="891"/>
      <c r="J151" s="898"/>
      <c r="K151" s="899"/>
      <c r="L151" s="899"/>
      <c r="M151" s="900"/>
      <c r="N151" s="570">
        <f t="shared" ref="N151:V151" si="4">SUM(N119:N150)</f>
        <v>202298.66</v>
      </c>
      <c r="O151" s="568">
        <f t="shared" si="4"/>
        <v>202298.66</v>
      </c>
      <c r="P151" s="561">
        <f t="shared" si="4"/>
        <v>0</v>
      </c>
      <c r="Q151" s="561">
        <f t="shared" si="4"/>
        <v>0</v>
      </c>
      <c r="R151" s="568">
        <f t="shared" si="4"/>
        <v>0</v>
      </c>
      <c r="S151" s="561">
        <f t="shared" si="4"/>
        <v>0</v>
      </c>
      <c r="T151" s="561"/>
      <c r="U151" s="561"/>
      <c r="V151" s="568">
        <f t="shared" si="4"/>
        <v>202298.66</v>
      </c>
      <c r="W151" s="562"/>
      <c r="X151" s="332"/>
      <c r="Y151" s="332"/>
      <c r="Z151" s="332"/>
      <c r="AA151" s="332"/>
      <c r="AB151" s="432"/>
      <c r="AC151" s="332"/>
      <c r="AD151" s="332"/>
      <c r="AE151" s="332"/>
      <c r="AF151" s="332"/>
      <c r="AG151" s="332"/>
      <c r="AH151" s="569">
        <f>SUM(AH119:AH150)</f>
        <v>202298.66</v>
      </c>
    </row>
  </sheetData>
  <mergeCells count="439">
    <mergeCell ref="C81:AG81"/>
    <mergeCell ref="C82:AG82"/>
    <mergeCell ref="C83:AG83"/>
    <mergeCell ref="A66:AH66"/>
    <mergeCell ref="W79:W80"/>
    <mergeCell ref="Z79:Z80"/>
    <mergeCell ref="AA79:AA80"/>
    <mergeCell ref="AB79:AB80"/>
    <mergeCell ref="AC79:AC80"/>
    <mergeCell ref="R79:R80"/>
    <mergeCell ref="S79:S80"/>
    <mergeCell ref="T79:T80"/>
    <mergeCell ref="U79:U80"/>
    <mergeCell ref="V79:V80"/>
    <mergeCell ref="M79:M80"/>
    <mergeCell ref="N79:N80"/>
    <mergeCell ref="O79:O80"/>
    <mergeCell ref="P79:P80"/>
    <mergeCell ref="Q79:Q80"/>
    <mergeCell ref="AE75:AE77"/>
    <mergeCell ref="AF75:AF77"/>
    <mergeCell ref="AG75:AG77"/>
    <mergeCell ref="AH75:AH77"/>
    <mergeCell ref="X78:X80"/>
    <mergeCell ref="AE73:AE74"/>
    <mergeCell ref="AF73:AF74"/>
    <mergeCell ref="AG73:AG74"/>
    <mergeCell ref="AH73:AH74"/>
    <mergeCell ref="Y78:Y80"/>
    <mergeCell ref="AD79:AD80"/>
    <mergeCell ref="AE79:AE80"/>
    <mergeCell ref="AF79:AF80"/>
    <mergeCell ref="AG79:AG80"/>
    <mergeCell ref="AH79:AH80"/>
    <mergeCell ref="Y75:Y77"/>
    <mergeCell ref="Z75:AC77"/>
    <mergeCell ref="AD75:AD77"/>
    <mergeCell ref="B75:B80"/>
    <mergeCell ref="F75:F77"/>
    <mergeCell ref="G75:G77"/>
    <mergeCell ref="H75:H77"/>
    <mergeCell ref="J75:J77"/>
    <mergeCell ref="K75:K77"/>
    <mergeCell ref="L75:L77"/>
    <mergeCell ref="M75:M77"/>
    <mergeCell ref="N75:N77"/>
    <mergeCell ref="L79:L80"/>
    <mergeCell ref="C69:C80"/>
    <mergeCell ref="D69:E80"/>
    <mergeCell ref="F69:F72"/>
    <mergeCell ref="G69:G72"/>
    <mergeCell ref="F79:F80"/>
    <mergeCell ref="G79:G80"/>
    <mergeCell ref="H69:H72"/>
    <mergeCell ref="I69:I80"/>
    <mergeCell ref="J69:J72"/>
    <mergeCell ref="K69:K72"/>
    <mergeCell ref="L69:L72"/>
    <mergeCell ref="H79:H80"/>
    <mergeCell ref="J79:J80"/>
    <mergeCell ref="K79:K80"/>
    <mergeCell ref="O75:O77"/>
    <mergeCell ref="P75:P77"/>
    <mergeCell ref="Q75:Q77"/>
    <mergeCell ref="W73:W74"/>
    <mergeCell ref="X73:X74"/>
    <mergeCell ref="Y73:Y74"/>
    <mergeCell ref="Z73:AC74"/>
    <mergeCell ref="AD73:AD74"/>
    <mergeCell ref="R73:R74"/>
    <mergeCell ref="S73:S74"/>
    <mergeCell ref="T73:T74"/>
    <mergeCell ref="U73:U74"/>
    <mergeCell ref="V73:V74"/>
    <mergeCell ref="R75:R77"/>
    <mergeCell ref="S75:S77"/>
    <mergeCell ref="T75:T77"/>
    <mergeCell ref="U75:U77"/>
    <mergeCell ref="V75:V77"/>
    <mergeCell ref="W75:W77"/>
    <mergeCell ref="X75:X77"/>
    <mergeCell ref="AE69:AE72"/>
    <mergeCell ref="AF69:AF72"/>
    <mergeCell ref="AG69:AG72"/>
    <mergeCell ref="AH69:AH72"/>
    <mergeCell ref="B73:B74"/>
    <mergeCell ref="F73:F74"/>
    <mergeCell ref="G73:G74"/>
    <mergeCell ref="H73:H74"/>
    <mergeCell ref="J73:J74"/>
    <mergeCell ref="K73:K74"/>
    <mergeCell ref="L73:L74"/>
    <mergeCell ref="M73:M74"/>
    <mergeCell ref="N73:N74"/>
    <mergeCell ref="O73:O74"/>
    <mergeCell ref="P73:P74"/>
    <mergeCell ref="Q73:Q74"/>
    <mergeCell ref="W69:W72"/>
    <mergeCell ref="X69:X72"/>
    <mergeCell ref="Y69:Y72"/>
    <mergeCell ref="Z69:AC72"/>
    <mergeCell ref="AD69:AD72"/>
    <mergeCell ref="R69:R72"/>
    <mergeCell ref="S69:S72"/>
    <mergeCell ref="B69:B72"/>
    <mergeCell ref="O67:U67"/>
    <mergeCell ref="W67:Y67"/>
    <mergeCell ref="U69:U72"/>
    <mergeCell ref="V69:V72"/>
    <mergeCell ref="M69:M72"/>
    <mergeCell ref="N69:N72"/>
    <mergeCell ref="O69:O72"/>
    <mergeCell ref="P69:P72"/>
    <mergeCell ref="Q69:Q72"/>
    <mergeCell ref="T69:T72"/>
    <mergeCell ref="Z67:AA67"/>
    <mergeCell ref="AD67:AH67"/>
    <mergeCell ref="AE60:AE62"/>
    <mergeCell ref="AF60:AF62"/>
    <mergeCell ref="AG60:AG62"/>
    <mergeCell ref="AH60:AH62"/>
    <mergeCell ref="D64:AG64"/>
    <mergeCell ref="M60:M62"/>
    <mergeCell ref="N60:N62"/>
    <mergeCell ref="O60:O62"/>
    <mergeCell ref="V60:V62"/>
    <mergeCell ref="AD60:AD62"/>
    <mergeCell ref="F47:F62"/>
    <mergeCell ref="A65:AH65"/>
    <mergeCell ref="D67:E67"/>
    <mergeCell ref="I67:J67"/>
    <mergeCell ref="N67:N68"/>
    <mergeCell ref="G47:G63"/>
    <mergeCell ref="H47:H63"/>
    <mergeCell ref="AD57:AD59"/>
    <mergeCell ref="AE57:AE59"/>
    <mergeCell ref="AF57:AF59"/>
    <mergeCell ref="AG57:AG59"/>
    <mergeCell ref="AH57:AH59"/>
    <mergeCell ref="R57:R62"/>
    <mergeCell ref="S57:S62"/>
    <mergeCell ref="T57:T62"/>
    <mergeCell ref="U57:U62"/>
    <mergeCell ref="V57:V59"/>
    <mergeCell ref="W47:W63"/>
    <mergeCell ref="X47:X63"/>
    <mergeCell ref="Y47:Y63"/>
    <mergeCell ref="L48:L51"/>
    <mergeCell ref="N57:N59"/>
    <mergeCell ref="O57:O59"/>
    <mergeCell ref="P57:P62"/>
    <mergeCell ref="Q57:Q62"/>
    <mergeCell ref="I52:I55"/>
    <mergeCell ref="L52:L54"/>
    <mergeCell ref="J53:J54"/>
    <mergeCell ref="I56:I62"/>
    <mergeCell ref="J56:J62"/>
    <mergeCell ref="L56:L62"/>
    <mergeCell ref="K57:K59"/>
    <mergeCell ref="M57:M59"/>
    <mergeCell ref="I47:I51"/>
    <mergeCell ref="J47:J48"/>
    <mergeCell ref="K60:K62"/>
    <mergeCell ref="B47:B64"/>
    <mergeCell ref="C47:C64"/>
    <mergeCell ref="D47:D63"/>
    <mergeCell ref="E47:E63"/>
    <mergeCell ref="A4:A5"/>
    <mergeCell ref="A26:Y26"/>
    <mergeCell ref="B27:AH27"/>
    <mergeCell ref="L16:L20"/>
    <mergeCell ref="H17:H20"/>
    <mergeCell ref="E22:E24"/>
    <mergeCell ref="G22:G24"/>
    <mergeCell ref="L22:L24"/>
    <mergeCell ref="K23:K24"/>
    <mergeCell ref="C4:C5"/>
    <mergeCell ref="D4:E4"/>
    <mergeCell ref="H4:H5"/>
    <mergeCell ref="I4:L4"/>
    <mergeCell ref="D6:D21"/>
    <mergeCell ref="E6:E11"/>
    <mergeCell ref="M6:M24"/>
    <mergeCell ref="K8:K9"/>
    <mergeCell ref="E12:E15"/>
    <mergeCell ref="I12:I14"/>
    <mergeCell ref="L12:L14"/>
    <mergeCell ref="D45:E45"/>
    <mergeCell ref="I45:J45"/>
    <mergeCell ref="N45:N46"/>
    <mergeCell ref="O45:U45"/>
    <mergeCell ref="W45:Y45"/>
    <mergeCell ref="Z45:AA45"/>
    <mergeCell ref="AD45:AH45"/>
    <mergeCell ref="B22:B24"/>
    <mergeCell ref="C22:C24"/>
    <mergeCell ref="D22:D24"/>
    <mergeCell ref="D28:E28"/>
    <mergeCell ref="A43:AH43"/>
    <mergeCell ref="B25:H25"/>
    <mergeCell ref="Z28:AA28"/>
    <mergeCell ref="AD28:AH28"/>
    <mergeCell ref="B30:B41"/>
    <mergeCell ref="C30:C41"/>
    <mergeCell ref="D30:D41"/>
    <mergeCell ref="E30:E41"/>
    <mergeCell ref="F30:F41"/>
    <mergeCell ref="G30:G41"/>
    <mergeCell ref="H30:H41"/>
    <mergeCell ref="I30:I41"/>
    <mergeCell ref="L30:L33"/>
    <mergeCell ref="H23:H24"/>
    <mergeCell ref="I23:I24"/>
    <mergeCell ref="J23:J24"/>
    <mergeCell ref="I28:J28"/>
    <mergeCell ref="B42:AG42"/>
    <mergeCell ref="E16:E21"/>
    <mergeCell ref="I16:I21"/>
    <mergeCell ref="K16:K21"/>
    <mergeCell ref="A44:AH44"/>
    <mergeCell ref="J31:J33"/>
    <mergeCell ref="K31:K32"/>
    <mergeCell ref="J35:J41"/>
    <mergeCell ref="L35:L41"/>
    <mergeCell ref="M35:M41"/>
    <mergeCell ref="A2:Y2"/>
    <mergeCell ref="B6:B21"/>
    <mergeCell ref="C6:C21"/>
    <mergeCell ref="F8:F9"/>
    <mergeCell ref="G8:G9"/>
    <mergeCell ref="H8:H9"/>
    <mergeCell ref="I8:I9"/>
    <mergeCell ref="J8:J9"/>
    <mergeCell ref="G12:G14"/>
    <mergeCell ref="H12:H14"/>
    <mergeCell ref="F109:F113"/>
    <mergeCell ref="G109:G113"/>
    <mergeCell ref="H109:H113"/>
    <mergeCell ref="I109:I113"/>
    <mergeCell ref="J109:J111"/>
    <mergeCell ref="J112:J113"/>
    <mergeCell ref="A1:Y1"/>
    <mergeCell ref="A84:AH84"/>
    <mergeCell ref="B85:AH85"/>
    <mergeCell ref="D86:E86"/>
    <mergeCell ref="I86:J86"/>
    <mergeCell ref="N86:N87"/>
    <mergeCell ref="O86:U86"/>
    <mergeCell ref="W86:Y86"/>
    <mergeCell ref="Z86:AA86"/>
    <mergeCell ref="AD86:AH86"/>
    <mergeCell ref="A3:Y3"/>
    <mergeCell ref="B4:B5"/>
    <mergeCell ref="F4:F5"/>
    <mergeCell ref="G4:G5"/>
    <mergeCell ref="M4:M5"/>
    <mergeCell ref="N4:Y4"/>
    <mergeCell ref="O28:U28"/>
    <mergeCell ref="W28:Y28"/>
    <mergeCell ref="L88:L94"/>
    <mergeCell ref="M88:M92"/>
    <mergeCell ref="N88:N94"/>
    <mergeCell ref="O88:O94"/>
    <mergeCell ref="P88:P94"/>
    <mergeCell ref="Q88:Q94"/>
    <mergeCell ref="R88:R94"/>
    <mergeCell ref="S88:S94"/>
    <mergeCell ref="T88:T94"/>
    <mergeCell ref="U88:U94"/>
    <mergeCell ref="V88:V94"/>
    <mergeCell ref="W88:W92"/>
    <mergeCell ref="X88:X92"/>
    <mergeCell ref="Y88:Y92"/>
    <mergeCell ref="AC88:AC92"/>
    <mergeCell ref="AH88:AH94"/>
    <mergeCell ref="M93:M94"/>
    <mergeCell ref="W93:W94"/>
    <mergeCell ref="X93:X94"/>
    <mergeCell ref="Y93:Y94"/>
    <mergeCell ref="AC93:AC94"/>
    <mergeCell ref="AH109:AH110"/>
    <mergeCell ref="V95:V99"/>
    <mergeCell ref="AH95:AH99"/>
    <mergeCell ref="M96:M99"/>
    <mergeCell ref="W96:W99"/>
    <mergeCell ref="X96:X99"/>
    <mergeCell ref="Y96:Y99"/>
    <mergeCell ref="AC96:AC99"/>
    <mergeCell ref="L95:L100"/>
    <mergeCell ref="N95:N99"/>
    <mergeCell ref="O95:O99"/>
    <mergeCell ref="P95:P99"/>
    <mergeCell ref="Q95:Q99"/>
    <mergeCell ref="R95:R99"/>
    <mergeCell ref="S95:S99"/>
    <mergeCell ref="T95:T99"/>
    <mergeCell ref="U95:U99"/>
    <mergeCell ref="N101:N103"/>
    <mergeCell ref="O101:O103"/>
    <mergeCell ref="V101:V103"/>
    <mergeCell ref="AH101:AH103"/>
    <mergeCell ref="J104:J108"/>
    <mergeCell ref="L104:L108"/>
    <mergeCell ref="N104:N108"/>
    <mergeCell ref="O104:O108"/>
    <mergeCell ref="V104:V108"/>
    <mergeCell ref="AH104:AH108"/>
    <mergeCell ref="W101:W103"/>
    <mergeCell ref="X101:X103"/>
    <mergeCell ref="Y101:Y103"/>
    <mergeCell ref="L101:L103"/>
    <mergeCell ref="M101:M103"/>
    <mergeCell ref="J101:J103"/>
    <mergeCell ref="A115:AH115"/>
    <mergeCell ref="A116:AH116"/>
    <mergeCell ref="D117:E117"/>
    <mergeCell ref="I117:J117"/>
    <mergeCell ref="N117:N118"/>
    <mergeCell ref="O117:U117"/>
    <mergeCell ref="W117:Y117"/>
    <mergeCell ref="Z117:AA117"/>
    <mergeCell ref="AD117:AH117"/>
    <mergeCell ref="L112:L113"/>
    <mergeCell ref="M112:M113"/>
    <mergeCell ref="B114:AG114"/>
    <mergeCell ref="W109:W113"/>
    <mergeCell ref="X109:X113"/>
    <mergeCell ref="Y109:Y113"/>
    <mergeCell ref="W104:W108"/>
    <mergeCell ref="X104:X108"/>
    <mergeCell ref="Y104:Y108"/>
    <mergeCell ref="L109:L111"/>
    <mergeCell ref="M109:M110"/>
    <mergeCell ref="N109:N110"/>
    <mergeCell ref="O109:O110"/>
    <mergeCell ref="V109:V110"/>
    <mergeCell ref="B88:B113"/>
    <mergeCell ref="C88:C113"/>
    <mergeCell ref="D88:D113"/>
    <mergeCell ref="E88:E113"/>
    <mergeCell ref="F88:F108"/>
    <mergeCell ref="G88:G108"/>
    <mergeCell ref="H88:H108"/>
    <mergeCell ref="I88:I108"/>
    <mergeCell ref="J88:J94"/>
    <mergeCell ref="J95:J100"/>
    <mergeCell ref="T119:T123"/>
    <mergeCell ref="U119:U123"/>
    <mergeCell ref="V119:V125"/>
    <mergeCell ref="P124:P125"/>
    <mergeCell ref="Q124:Q125"/>
    <mergeCell ref="R124:R125"/>
    <mergeCell ref="S124:S125"/>
    <mergeCell ref="T124:T125"/>
    <mergeCell ref="U124:U125"/>
    <mergeCell ref="AC124:AC125"/>
    <mergeCell ref="F126:F131"/>
    <mergeCell ref="G126:G131"/>
    <mergeCell ref="J126:J131"/>
    <mergeCell ref="N126:N131"/>
    <mergeCell ref="O126:O131"/>
    <mergeCell ref="P126:P130"/>
    <mergeCell ref="Q126:Q130"/>
    <mergeCell ref="R126:R130"/>
    <mergeCell ref="S126:S130"/>
    <mergeCell ref="T126:T130"/>
    <mergeCell ref="U126:U130"/>
    <mergeCell ref="V126:V131"/>
    <mergeCell ref="F119:F125"/>
    <mergeCell ref="G119:G125"/>
    <mergeCell ref="H119:H135"/>
    <mergeCell ref="I119:I131"/>
    <mergeCell ref="J119:J125"/>
    <mergeCell ref="N119:N125"/>
    <mergeCell ref="O119:O125"/>
    <mergeCell ref="P119:P123"/>
    <mergeCell ref="Q119:Q123"/>
    <mergeCell ref="R119:R123"/>
    <mergeCell ref="S119:S123"/>
    <mergeCell ref="N136:N143"/>
    <mergeCell ref="O136:O143"/>
    <mergeCell ref="V136:V143"/>
    <mergeCell ref="Z136:Z143"/>
    <mergeCell ref="AH126:AH131"/>
    <mergeCell ref="AC127:AC130"/>
    <mergeCell ref="F132:F135"/>
    <mergeCell ref="G132:G135"/>
    <mergeCell ref="I132:I135"/>
    <mergeCell ref="J132:J135"/>
    <mergeCell ref="N132:N135"/>
    <mergeCell ref="O132:O135"/>
    <mergeCell ref="V132:V135"/>
    <mergeCell ref="AH132:AH135"/>
    <mergeCell ref="W119:W143"/>
    <mergeCell ref="X119:X143"/>
    <mergeCell ref="Y119:Y143"/>
    <mergeCell ref="AC119:AC123"/>
    <mergeCell ref="AH119:AH125"/>
    <mergeCell ref="AA136:AA143"/>
    <mergeCell ref="AB136:AB143"/>
    <mergeCell ref="AC136:AC143"/>
    <mergeCell ref="AH136:AH143"/>
    <mergeCell ref="J140:J143"/>
    <mergeCell ref="AH144:AH149"/>
    <mergeCell ref="J145:J149"/>
    <mergeCell ref="K145:K146"/>
    <mergeCell ref="L145:L146"/>
    <mergeCell ref="M145:M146"/>
    <mergeCell ref="K147:K148"/>
    <mergeCell ref="L147:L148"/>
    <mergeCell ref="M147:M148"/>
    <mergeCell ref="J150:M151"/>
    <mergeCell ref="Y144:Y149"/>
    <mergeCell ref="Z144:Z149"/>
    <mergeCell ref="AA144:AA149"/>
    <mergeCell ref="AB144:AB149"/>
    <mergeCell ref="AC144:AC149"/>
    <mergeCell ref="AD144:AD149"/>
    <mergeCell ref="AE144:AE149"/>
    <mergeCell ref="AF144:AF149"/>
    <mergeCell ref="AG144:AG149"/>
    <mergeCell ref="N144:N149"/>
    <mergeCell ref="O144:O149"/>
    <mergeCell ref="V144:V149"/>
    <mergeCell ref="W144:W149"/>
    <mergeCell ref="X144:X149"/>
    <mergeCell ref="B119:B151"/>
    <mergeCell ref="F136:F143"/>
    <mergeCell ref="G136:G143"/>
    <mergeCell ref="H136:H143"/>
    <mergeCell ref="I136:I143"/>
    <mergeCell ref="J136:J139"/>
    <mergeCell ref="C119:C151"/>
    <mergeCell ref="D119:D151"/>
    <mergeCell ref="E119:E151"/>
    <mergeCell ref="F144:F151"/>
    <mergeCell ref="G144:G151"/>
    <mergeCell ref="H144:H151"/>
    <mergeCell ref="I144:I151"/>
  </mergeCells>
  <pageMargins left="0.7" right="0.7" top="0.75" bottom="0.75" header="0.3" footer="0.3"/>
  <pageSetup paperSize="9" orientation="portrait" horizontalDpi="4294967292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2"/>
  <sheetViews>
    <sheetView zoomScale="75" zoomScaleNormal="75" workbookViewId="0">
      <pane xSplit="1" ySplit="3" topLeftCell="B34" activePane="bottomRight" state="frozen"/>
      <selection pane="topRight" activeCell="B1" sqref="B1"/>
      <selection pane="bottomLeft" activeCell="A4" sqref="A4"/>
      <selection pane="bottomRight" activeCell="C59" sqref="C59"/>
    </sheetView>
  </sheetViews>
  <sheetFormatPr baseColWidth="10" defaultRowHeight="15" x14ac:dyDescent="0.25"/>
  <cols>
    <col min="1" max="1" width="20" customWidth="1"/>
    <col min="2" max="2" width="37" customWidth="1"/>
    <col min="3" max="3" width="28.140625" customWidth="1"/>
    <col min="20" max="20" width="30.5703125" customWidth="1"/>
  </cols>
  <sheetData>
    <row r="1" spans="1:20" ht="32.25" customHeight="1" thickBot="1" x14ac:dyDescent="0.3">
      <c r="A1" s="1150" t="s">
        <v>876</v>
      </c>
      <c r="B1" s="1151"/>
      <c r="C1" s="1151"/>
      <c r="D1" s="1151"/>
      <c r="E1" s="1151"/>
      <c r="F1" s="1151"/>
      <c r="G1" s="1151"/>
      <c r="H1" s="1151"/>
      <c r="I1" s="1151"/>
      <c r="J1" s="1151"/>
      <c r="K1" s="1151"/>
      <c r="L1" s="1151"/>
      <c r="M1" s="1151"/>
      <c r="N1" s="1151"/>
      <c r="O1" s="1151"/>
      <c r="P1" s="1151"/>
      <c r="Q1" s="1151"/>
      <c r="R1" s="1151"/>
      <c r="S1" s="1151"/>
      <c r="T1" s="1152"/>
    </row>
    <row r="2" spans="1:20" ht="32.25" customHeight="1" x14ac:dyDescent="0.25">
      <c r="A2" s="1160" t="s">
        <v>840</v>
      </c>
      <c r="B2" s="1160" t="s">
        <v>836</v>
      </c>
      <c r="C2" s="1160" t="s">
        <v>8</v>
      </c>
      <c r="D2" s="1157" t="s">
        <v>837</v>
      </c>
      <c r="E2" s="1158"/>
      <c r="F2" s="1158"/>
      <c r="G2" s="1158"/>
      <c r="H2" s="1158"/>
      <c r="I2" s="1158"/>
      <c r="J2" s="1158"/>
      <c r="K2" s="1158"/>
      <c r="L2" s="1158"/>
      <c r="M2" s="1158"/>
      <c r="N2" s="1158"/>
      <c r="O2" s="1159"/>
      <c r="P2" s="1156" t="s">
        <v>838</v>
      </c>
      <c r="Q2" s="1156"/>
      <c r="R2" s="1156"/>
      <c r="S2" s="1156"/>
      <c r="T2" s="1160" t="s">
        <v>839</v>
      </c>
    </row>
    <row r="3" spans="1:20" ht="29.25" customHeight="1" thickBot="1" x14ac:dyDescent="0.3">
      <c r="A3" s="1161"/>
      <c r="B3" s="1161"/>
      <c r="C3" s="1161"/>
      <c r="D3" s="597" t="s">
        <v>846</v>
      </c>
      <c r="E3" s="598" t="s">
        <v>847</v>
      </c>
      <c r="F3" s="598" t="s">
        <v>848</v>
      </c>
      <c r="G3" s="598" t="s">
        <v>849</v>
      </c>
      <c r="H3" s="598" t="s">
        <v>850</v>
      </c>
      <c r="I3" s="598" t="s">
        <v>851</v>
      </c>
      <c r="J3" s="598" t="s">
        <v>852</v>
      </c>
      <c r="K3" s="598" t="s">
        <v>853</v>
      </c>
      <c r="L3" s="598" t="s">
        <v>854</v>
      </c>
      <c r="M3" s="598" t="s">
        <v>855</v>
      </c>
      <c r="N3" s="598" t="s">
        <v>856</v>
      </c>
      <c r="O3" s="599" t="s">
        <v>857</v>
      </c>
      <c r="P3" s="600" t="s">
        <v>842</v>
      </c>
      <c r="Q3" s="601" t="s">
        <v>843</v>
      </c>
      <c r="R3" s="601" t="s">
        <v>844</v>
      </c>
      <c r="S3" s="602" t="s">
        <v>845</v>
      </c>
      <c r="T3" s="1161"/>
    </row>
    <row r="4" spans="1:20" ht="51" customHeight="1" x14ac:dyDescent="0.25">
      <c r="A4" s="1165" t="s">
        <v>841</v>
      </c>
      <c r="B4" s="49" t="s">
        <v>102</v>
      </c>
      <c r="C4" s="80">
        <v>80000</v>
      </c>
      <c r="D4" s="86"/>
      <c r="E4" s="86"/>
      <c r="F4" s="86"/>
      <c r="G4" s="86"/>
      <c r="H4" s="86"/>
      <c r="I4" s="86"/>
      <c r="J4" s="86"/>
      <c r="K4" s="86"/>
      <c r="L4" s="144">
        <v>20000</v>
      </c>
      <c r="M4" s="144">
        <v>20000</v>
      </c>
      <c r="N4" s="144">
        <v>20000</v>
      </c>
      <c r="O4" s="144">
        <v>20000</v>
      </c>
      <c r="P4" s="607"/>
      <c r="Q4" s="10"/>
      <c r="R4" s="10"/>
      <c r="S4" s="10"/>
      <c r="T4" s="172"/>
    </row>
    <row r="5" spans="1:20" ht="63.75" customHeight="1" x14ac:dyDescent="0.25">
      <c r="A5" s="1166"/>
      <c r="B5" s="19" t="s">
        <v>96</v>
      </c>
      <c r="C5" s="93">
        <v>80000</v>
      </c>
      <c r="D5" s="99"/>
      <c r="E5" s="99"/>
      <c r="F5" s="168">
        <v>20000</v>
      </c>
      <c r="G5" s="168">
        <v>20000</v>
      </c>
      <c r="H5" s="146">
        <v>20000</v>
      </c>
      <c r="I5" s="146">
        <v>20000</v>
      </c>
      <c r="J5" s="99"/>
      <c r="K5" s="99"/>
      <c r="L5" s="99"/>
      <c r="M5" s="99"/>
      <c r="N5" s="99"/>
      <c r="O5" s="99"/>
      <c r="P5" s="603">
        <v>0</v>
      </c>
      <c r="Q5" s="17"/>
      <c r="R5" s="17"/>
      <c r="S5" s="17"/>
      <c r="T5" s="587" t="s">
        <v>71</v>
      </c>
    </row>
    <row r="6" spans="1:20" ht="48.75" customHeight="1" x14ac:dyDescent="0.25">
      <c r="A6" s="1166"/>
      <c r="B6" s="11" t="s">
        <v>97</v>
      </c>
      <c r="C6" s="93">
        <v>40000</v>
      </c>
      <c r="D6" s="99"/>
      <c r="E6" s="99"/>
      <c r="F6" s="99"/>
      <c r="G6" s="99"/>
      <c r="H6" s="146">
        <v>8000</v>
      </c>
      <c r="I6" s="146">
        <v>8000</v>
      </c>
      <c r="J6" s="146">
        <v>8000</v>
      </c>
      <c r="K6" s="146">
        <v>8000</v>
      </c>
      <c r="L6" s="146">
        <v>8000</v>
      </c>
      <c r="M6" s="99"/>
      <c r="N6" s="99"/>
      <c r="O6" s="99"/>
      <c r="P6" s="603"/>
      <c r="Q6" s="17"/>
      <c r="R6" s="17"/>
      <c r="S6" s="17"/>
      <c r="T6" s="587"/>
    </row>
    <row r="7" spans="1:20" ht="40.5" customHeight="1" x14ac:dyDescent="0.25">
      <c r="A7" s="1166"/>
      <c r="B7" s="11" t="s">
        <v>122</v>
      </c>
      <c r="C7" s="93">
        <v>50000</v>
      </c>
      <c r="D7" s="99"/>
      <c r="E7" s="99"/>
      <c r="F7" s="168">
        <v>12500</v>
      </c>
      <c r="G7" s="168">
        <v>12500</v>
      </c>
      <c r="H7" s="146">
        <v>12500</v>
      </c>
      <c r="I7" s="146">
        <v>12500</v>
      </c>
      <c r="J7" s="99"/>
      <c r="K7" s="99"/>
      <c r="L7" s="99"/>
      <c r="M7" s="99"/>
      <c r="N7" s="99"/>
      <c r="O7" s="99"/>
      <c r="P7" s="603">
        <v>0</v>
      </c>
      <c r="Q7" s="17"/>
      <c r="R7" s="17"/>
      <c r="S7" s="17"/>
      <c r="T7" s="585" t="s">
        <v>101</v>
      </c>
    </row>
    <row r="8" spans="1:20" ht="29.25" customHeight="1" x14ac:dyDescent="0.25">
      <c r="A8" s="1166"/>
      <c r="B8" s="604" t="s">
        <v>11</v>
      </c>
      <c r="C8" s="93">
        <v>30000</v>
      </c>
      <c r="D8" s="99"/>
      <c r="E8" s="99"/>
      <c r="F8" s="99"/>
      <c r="G8" s="99"/>
      <c r="H8" s="99"/>
      <c r="I8" s="24"/>
      <c r="J8" s="146">
        <v>5000</v>
      </c>
      <c r="K8" s="146">
        <v>5000</v>
      </c>
      <c r="L8" s="146">
        <v>5000</v>
      </c>
      <c r="M8" s="146">
        <v>5000</v>
      </c>
      <c r="N8" s="146">
        <v>5000</v>
      </c>
      <c r="O8" s="146">
        <v>5000</v>
      </c>
      <c r="P8" s="17"/>
      <c r="Q8" s="17"/>
      <c r="R8" s="17"/>
      <c r="S8" s="17"/>
      <c r="T8" s="587"/>
    </row>
    <row r="9" spans="1:20" ht="31.5" customHeight="1" x14ac:dyDescent="0.25">
      <c r="A9" s="1166"/>
      <c r="B9" s="11" t="s">
        <v>12</v>
      </c>
      <c r="C9" s="93">
        <v>40000</v>
      </c>
      <c r="D9" s="99"/>
      <c r="E9" s="99"/>
      <c r="F9" s="99"/>
      <c r="G9" s="99"/>
      <c r="H9" s="99"/>
      <c r="I9" s="24"/>
      <c r="J9" s="99"/>
      <c r="K9" s="99"/>
      <c r="L9" s="146">
        <v>10000</v>
      </c>
      <c r="M9" s="146">
        <v>10000</v>
      </c>
      <c r="N9" s="146">
        <v>10000</v>
      </c>
      <c r="O9" s="146">
        <v>10000</v>
      </c>
      <c r="P9" s="17"/>
      <c r="Q9" s="17"/>
      <c r="R9" s="17"/>
      <c r="S9" s="17"/>
      <c r="T9" s="585"/>
    </row>
    <row r="10" spans="1:20" ht="40.5" customHeight="1" x14ac:dyDescent="0.25">
      <c r="A10" s="1166"/>
      <c r="B10" s="11" t="s">
        <v>23</v>
      </c>
      <c r="C10" s="584">
        <v>8915.8799999999992</v>
      </c>
      <c r="D10" s="168">
        <v>742.99</v>
      </c>
      <c r="E10" s="178">
        <v>743</v>
      </c>
      <c r="F10" s="178">
        <v>743</v>
      </c>
      <c r="G10" s="178">
        <v>743</v>
      </c>
      <c r="H10" s="586">
        <v>743</v>
      </c>
      <c r="I10" s="586">
        <v>743</v>
      </c>
      <c r="J10" s="586">
        <v>743</v>
      </c>
      <c r="K10" s="586">
        <v>743</v>
      </c>
      <c r="L10" s="586">
        <v>743</v>
      </c>
      <c r="M10" s="586">
        <v>743</v>
      </c>
      <c r="N10" s="586">
        <v>743</v>
      </c>
      <c r="O10" s="586">
        <v>743</v>
      </c>
      <c r="P10" s="603">
        <v>0.25</v>
      </c>
      <c r="Q10" s="17"/>
      <c r="R10" s="17"/>
      <c r="S10" s="17"/>
      <c r="T10" s="608"/>
    </row>
    <row r="11" spans="1:20" ht="41.25" customHeight="1" x14ac:dyDescent="0.25">
      <c r="A11" s="1166"/>
      <c r="B11" s="11" t="s">
        <v>24</v>
      </c>
      <c r="C11" s="584">
        <v>16229.94</v>
      </c>
      <c r="D11" s="168">
        <v>1352.49</v>
      </c>
      <c r="E11" s="178">
        <v>1352</v>
      </c>
      <c r="F11" s="178">
        <v>1352</v>
      </c>
      <c r="G11" s="178">
        <v>1352</v>
      </c>
      <c r="H11" s="586">
        <v>1352</v>
      </c>
      <c r="I11" s="586">
        <v>1352</v>
      </c>
      <c r="J11" s="586">
        <v>1352</v>
      </c>
      <c r="K11" s="586">
        <v>1352</v>
      </c>
      <c r="L11" s="586">
        <v>1352</v>
      </c>
      <c r="M11" s="586">
        <v>1352</v>
      </c>
      <c r="N11" s="586">
        <v>1352</v>
      </c>
      <c r="O11" s="586">
        <v>1352</v>
      </c>
      <c r="P11" s="603">
        <v>0.25</v>
      </c>
      <c r="Q11" s="17"/>
      <c r="R11" s="17"/>
      <c r="S11" s="17"/>
      <c r="T11" s="608"/>
    </row>
    <row r="12" spans="1:20" ht="36.75" customHeight="1" x14ac:dyDescent="0.25">
      <c r="A12" s="1166"/>
      <c r="B12" s="11" t="s">
        <v>92</v>
      </c>
      <c r="C12" s="584">
        <v>16229.94</v>
      </c>
      <c r="D12" s="168">
        <v>1352.49</v>
      </c>
      <c r="E12" s="178">
        <v>1352</v>
      </c>
      <c r="F12" s="178">
        <v>1352</v>
      </c>
      <c r="G12" s="178">
        <v>1352</v>
      </c>
      <c r="H12" s="586">
        <v>1352</v>
      </c>
      <c r="I12" s="586">
        <v>1352</v>
      </c>
      <c r="J12" s="586">
        <v>1352</v>
      </c>
      <c r="K12" s="586">
        <v>1352</v>
      </c>
      <c r="L12" s="586">
        <v>1352</v>
      </c>
      <c r="M12" s="586">
        <v>1352</v>
      </c>
      <c r="N12" s="586">
        <v>1352</v>
      </c>
      <c r="O12" s="586">
        <v>1352</v>
      </c>
      <c r="P12" s="603">
        <v>0.25</v>
      </c>
      <c r="Q12" s="17"/>
      <c r="R12" s="17"/>
      <c r="S12" s="17"/>
      <c r="T12" s="608"/>
    </row>
    <row r="13" spans="1:20" ht="42.75" customHeight="1" x14ac:dyDescent="0.25">
      <c r="A13" s="1166"/>
      <c r="B13" s="11" t="s">
        <v>25</v>
      </c>
      <c r="C13" s="584">
        <v>32890.58</v>
      </c>
      <c r="D13" s="168">
        <v>2740.88</v>
      </c>
      <c r="E13" s="178">
        <v>2741</v>
      </c>
      <c r="F13" s="178">
        <v>2741</v>
      </c>
      <c r="G13" s="178">
        <v>2741</v>
      </c>
      <c r="H13" s="586">
        <v>2741</v>
      </c>
      <c r="I13" s="586">
        <v>2741</v>
      </c>
      <c r="J13" s="586">
        <v>2741</v>
      </c>
      <c r="K13" s="586">
        <v>2741</v>
      </c>
      <c r="L13" s="586">
        <v>2741</v>
      </c>
      <c r="M13" s="586">
        <v>2741</v>
      </c>
      <c r="N13" s="586">
        <v>2741</v>
      </c>
      <c r="O13" s="586">
        <v>2741</v>
      </c>
      <c r="P13" s="603">
        <v>0.25</v>
      </c>
      <c r="Q13" s="17"/>
      <c r="R13" s="17"/>
      <c r="S13" s="17"/>
      <c r="T13" s="608"/>
    </row>
    <row r="14" spans="1:20" ht="41.25" customHeight="1" x14ac:dyDescent="0.25">
      <c r="A14" s="1166"/>
      <c r="B14" s="11" t="s">
        <v>93</v>
      </c>
      <c r="C14" s="584">
        <v>8915.8799999999992</v>
      </c>
      <c r="D14" s="178">
        <v>743</v>
      </c>
      <c r="E14" s="178">
        <v>743</v>
      </c>
      <c r="F14" s="178">
        <v>743</v>
      </c>
      <c r="G14" s="178">
        <v>743</v>
      </c>
      <c r="H14" s="586">
        <v>743</v>
      </c>
      <c r="I14" s="586">
        <v>743</v>
      </c>
      <c r="J14" s="586">
        <v>743</v>
      </c>
      <c r="K14" s="586">
        <v>743</v>
      </c>
      <c r="L14" s="586">
        <v>743</v>
      </c>
      <c r="M14" s="586">
        <v>743</v>
      </c>
      <c r="N14" s="586">
        <v>743</v>
      </c>
      <c r="O14" s="586">
        <v>743</v>
      </c>
      <c r="P14" s="603">
        <v>0.23</v>
      </c>
      <c r="Q14" s="17"/>
      <c r="R14" s="17"/>
      <c r="S14" s="17"/>
      <c r="T14" s="608"/>
    </row>
    <row r="15" spans="1:20" ht="35.25" customHeight="1" x14ac:dyDescent="0.25">
      <c r="A15" s="1166"/>
      <c r="B15" s="11" t="s">
        <v>95</v>
      </c>
      <c r="C15" s="584">
        <v>16229.94</v>
      </c>
      <c r="D15" s="178">
        <v>1352</v>
      </c>
      <c r="E15" s="178">
        <v>1352</v>
      </c>
      <c r="F15" s="178">
        <v>1352</v>
      </c>
      <c r="G15" s="178">
        <v>1352</v>
      </c>
      <c r="H15" s="586">
        <v>1352</v>
      </c>
      <c r="I15" s="586">
        <v>1352</v>
      </c>
      <c r="J15" s="586">
        <v>1352</v>
      </c>
      <c r="K15" s="586">
        <v>1352</v>
      </c>
      <c r="L15" s="586">
        <v>1352</v>
      </c>
      <c r="M15" s="586">
        <v>1352</v>
      </c>
      <c r="N15" s="586">
        <v>1352</v>
      </c>
      <c r="O15" s="586">
        <v>1352</v>
      </c>
      <c r="P15" s="603">
        <v>0</v>
      </c>
      <c r="Q15" s="17"/>
      <c r="R15" s="17"/>
      <c r="S15" s="17"/>
      <c r="T15" s="608"/>
    </row>
    <row r="16" spans="1:20" ht="33" customHeight="1" x14ac:dyDescent="0.25">
      <c r="A16" s="1166"/>
      <c r="B16" s="11" t="s">
        <v>30</v>
      </c>
      <c r="C16" s="584">
        <v>21003.32</v>
      </c>
      <c r="D16" s="178">
        <v>1750</v>
      </c>
      <c r="E16" s="178">
        <v>1750</v>
      </c>
      <c r="F16" s="178">
        <v>1750</v>
      </c>
      <c r="G16" s="178">
        <v>1750</v>
      </c>
      <c r="H16" s="586">
        <v>1750</v>
      </c>
      <c r="I16" s="586">
        <v>1750</v>
      </c>
      <c r="J16" s="586">
        <v>1750</v>
      </c>
      <c r="K16" s="586">
        <v>1750</v>
      </c>
      <c r="L16" s="586">
        <v>1750</v>
      </c>
      <c r="M16" s="586">
        <v>1750</v>
      </c>
      <c r="N16" s="586">
        <v>1750</v>
      </c>
      <c r="O16" s="586">
        <v>1750</v>
      </c>
      <c r="P16" s="603">
        <v>0.25</v>
      </c>
      <c r="Q16" s="17"/>
      <c r="R16" s="17"/>
      <c r="S16" s="17"/>
      <c r="T16" s="608"/>
    </row>
    <row r="17" spans="1:22" ht="33.75" customHeight="1" x14ac:dyDescent="0.25">
      <c r="A17" s="1166"/>
      <c r="B17" s="11" t="s">
        <v>27</v>
      </c>
      <c r="C17" s="584">
        <v>17831.759999999998</v>
      </c>
      <c r="D17" s="168">
        <v>1485.98</v>
      </c>
      <c r="E17" s="178">
        <v>1486</v>
      </c>
      <c r="F17" s="178">
        <v>1486</v>
      </c>
      <c r="G17" s="178">
        <v>1486</v>
      </c>
      <c r="H17" s="586">
        <v>1486</v>
      </c>
      <c r="I17" s="586">
        <v>1486</v>
      </c>
      <c r="J17" s="586">
        <v>1486</v>
      </c>
      <c r="K17" s="586">
        <v>1486</v>
      </c>
      <c r="L17" s="586">
        <v>1486</v>
      </c>
      <c r="M17" s="586">
        <v>1486</v>
      </c>
      <c r="N17" s="586">
        <v>1486</v>
      </c>
      <c r="O17" s="586">
        <v>1486</v>
      </c>
      <c r="P17" s="603">
        <v>0.25</v>
      </c>
      <c r="Q17" s="17"/>
      <c r="R17" s="17"/>
      <c r="S17" s="17"/>
      <c r="T17" s="608"/>
    </row>
    <row r="18" spans="1:22" ht="53.25" customHeight="1" x14ac:dyDescent="0.25">
      <c r="A18" s="1166"/>
      <c r="B18" s="11" t="s">
        <v>89</v>
      </c>
      <c r="C18" s="584">
        <v>16229.94</v>
      </c>
      <c r="D18" s="178">
        <v>1352</v>
      </c>
      <c r="E18" s="178">
        <v>1352</v>
      </c>
      <c r="F18" s="178">
        <v>1352</v>
      </c>
      <c r="G18" s="178">
        <v>1352</v>
      </c>
      <c r="H18" s="586">
        <v>1352</v>
      </c>
      <c r="I18" s="586">
        <v>1352</v>
      </c>
      <c r="J18" s="586">
        <v>1352</v>
      </c>
      <c r="K18" s="586">
        <v>1352</v>
      </c>
      <c r="L18" s="586">
        <v>1352</v>
      </c>
      <c r="M18" s="586">
        <v>1352</v>
      </c>
      <c r="N18" s="586">
        <v>1352</v>
      </c>
      <c r="O18" s="586">
        <v>1352</v>
      </c>
      <c r="P18" s="603">
        <v>0.25</v>
      </c>
      <c r="Q18" s="17"/>
      <c r="R18" s="17"/>
      <c r="S18" s="17"/>
      <c r="T18" s="608"/>
    </row>
    <row r="19" spans="1:22" ht="28.5" customHeight="1" x14ac:dyDescent="0.25">
      <c r="A19" s="1166"/>
      <c r="B19" s="11" t="s">
        <v>84</v>
      </c>
      <c r="C19" s="584">
        <v>20449.439999999999</v>
      </c>
      <c r="D19" s="178">
        <v>1704</v>
      </c>
      <c r="E19" s="178">
        <v>1704</v>
      </c>
      <c r="F19" s="178">
        <v>1704</v>
      </c>
      <c r="G19" s="178">
        <v>1704</v>
      </c>
      <c r="H19" s="586">
        <v>1704</v>
      </c>
      <c r="I19" s="586">
        <v>1704</v>
      </c>
      <c r="J19" s="586">
        <v>1704</v>
      </c>
      <c r="K19" s="586">
        <v>1704</v>
      </c>
      <c r="L19" s="586">
        <v>1704</v>
      </c>
      <c r="M19" s="586">
        <v>1704</v>
      </c>
      <c r="N19" s="586">
        <v>1704</v>
      </c>
      <c r="O19" s="586">
        <v>1704</v>
      </c>
      <c r="P19" s="603">
        <v>0.25</v>
      </c>
      <c r="Q19" s="17"/>
      <c r="R19" s="17"/>
      <c r="S19" s="17"/>
      <c r="T19" s="608"/>
    </row>
    <row r="20" spans="1:22" ht="50.25" customHeight="1" x14ac:dyDescent="0.25">
      <c r="A20" s="1166"/>
      <c r="B20" s="11" t="s">
        <v>85</v>
      </c>
      <c r="C20" s="584">
        <v>21003.32</v>
      </c>
      <c r="D20" s="178">
        <v>1750</v>
      </c>
      <c r="E20" s="178">
        <v>1750</v>
      </c>
      <c r="F20" s="178">
        <v>1750</v>
      </c>
      <c r="G20" s="178">
        <v>1750</v>
      </c>
      <c r="H20" s="586">
        <v>1750</v>
      </c>
      <c r="I20" s="586">
        <v>1750</v>
      </c>
      <c r="J20" s="586">
        <v>1750</v>
      </c>
      <c r="K20" s="586">
        <v>1750</v>
      </c>
      <c r="L20" s="586">
        <v>1750</v>
      </c>
      <c r="M20" s="586">
        <v>1750</v>
      </c>
      <c r="N20" s="586">
        <v>1750</v>
      </c>
      <c r="O20" s="586">
        <v>1750</v>
      </c>
      <c r="P20" s="603">
        <v>0.25</v>
      </c>
      <c r="Q20" s="17"/>
      <c r="R20" s="17"/>
      <c r="S20" s="17"/>
      <c r="T20" s="608"/>
    </row>
    <row r="21" spans="1:22" ht="130.5" customHeight="1" x14ac:dyDescent="0.25">
      <c r="A21" s="1166"/>
      <c r="B21" s="11" t="s">
        <v>33</v>
      </c>
      <c r="C21" s="584">
        <v>9270</v>
      </c>
      <c r="D21" s="606"/>
      <c r="E21" s="606"/>
      <c r="F21" s="606"/>
      <c r="G21" s="178">
        <v>1030</v>
      </c>
      <c r="H21" s="586">
        <v>1030</v>
      </c>
      <c r="I21" s="586">
        <v>1030</v>
      </c>
      <c r="J21" s="586">
        <v>1030</v>
      </c>
      <c r="K21" s="586">
        <v>1030</v>
      </c>
      <c r="L21" s="586">
        <v>1030</v>
      </c>
      <c r="M21" s="586">
        <v>1030</v>
      </c>
      <c r="N21" s="586">
        <v>1030</v>
      </c>
      <c r="O21" s="586">
        <v>1030</v>
      </c>
      <c r="P21" s="603">
        <v>0.25</v>
      </c>
      <c r="Q21" s="17"/>
      <c r="R21" s="17"/>
      <c r="S21" s="17"/>
      <c r="T21" s="608"/>
    </row>
    <row r="22" spans="1:22" ht="29.25" customHeight="1" x14ac:dyDescent="0.25">
      <c r="A22" s="1166"/>
      <c r="B22" s="11" t="s">
        <v>26</v>
      </c>
      <c r="C22" s="584">
        <v>11148.6</v>
      </c>
      <c r="D22" s="178">
        <v>929</v>
      </c>
      <c r="E22" s="178">
        <v>929</v>
      </c>
      <c r="F22" s="178">
        <v>929</v>
      </c>
      <c r="G22" s="178">
        <v>929</v>
      </c>
      <c r="H22" s="586">
        <v>929</v>
      </c>
      <c r="I22" s="586">
        <v>929</v>
      </c>
      <c r="J22" s="586">
        <v>929</v>
      </c>
      <c r="K22" s="586">
        <v>929</v>
      </c>
      <c r="L22" s="586">
        <v>929</v>
      </c>
      <c r="M22" s="586">
        <v>929</v>
      </c>
      <c r="N22" s="586">
        <v>929</v>
      </c>
      <c r="O22" s="586">
        <v>929</v>
      </c>
      <c r="P22" s="603">
        <v>0.25</v>
      </c>
      <c r="Q22" s="17"/>
      <c r="R22" s="17"/>
      <c r="S22" s="17"/>
      <c r="T22" s="608"/>
    </row>
    <row r="23" spans="1:22" ht="35.25" customHeight="1" thickBot="1" x14ac:dyDescent="0.3">
      <c r="A23" s="1167"/>
      <c r="B23" s="610" t="s">
        <v>88</v>
      </c>
      <c r="C23" s="595">
        <v>32459.88</v>
      </c>
      <c r="D23" s="611">
        <v>2705</v>
      </c>
      <c r="E23" s="611">
        <v>2705</v>
      </c>
      <c r="F23" s="611">
        <v>2705</v>
      </c>
      <c r="G23" s="611">
        <v>2705</v>
      </c>
      <c r="H23" s="612">
        <v>2705</v>
      </c>
      <c r="I23" s="612">
        <v>2705</v>
      </c>
      <c r="J23" s="612">
        <v>2705</v>
      </c>
      <c r="K23" s="612">
        <v>2705</v>
      </c>
      <c r="L23" s="612">
        <v>2705</v>
      </c>
      <c r="M23" s="612">
        <v>2705</v>
      </c>
      <c r="N23" s="612">
        <v>2705</v>
      </c>
      <c r="O23" s="612">
        <v>2705</v>
      </c>
      <c r="P23" s="613">
        <v>0.25</v>
      </c>
      <c r="Q23" s="27"/>
      <c r="R23" s="27"/>
      <c r="S23" s="27"/>
      <c r="T23" s="614"/>
    </row>
    <row r="24" spans="1:22" ht="37.5" customHeight="1" x14ac:dyDescent="0.25">
      <c r="A24" s="1162" t="s">
        <v>207</v>
      </c>
      <c r="B24" s="620" t="s">
        <v>200</v>
      </c>
      <c r="C24" s="596">
        <v>6000</v>
      </c>
      <c r="D24" s="632">
        <v>500</v>
      </c>
      <c r="E24" s="632">
        <v>500</v>
      </c>
      <c r="F24" s="632">
        <v>500</v>
      </c>
      <c r="G24" s="632">
        <v>500</v>
      </c>
      <c r="H24" s="632">
        <v>500</v>
      </c>
      <c r="I24" s="632">
        <v>500</v>
      </c>
      <c r="J24" s="632">
        <v>500</v>
      </c>
      <c r="K24" s="632">
        <v>500</v>
      </c>
      <c r="L24" s="632">
        <v>500</v>
      </c>
      <c r="M24" s="632">
        <v>500</v>
      </c>
      <c r="N24" s="632">
        <v>500</v>
      </c>
      <c r="O24" s="632">
        <v>500</v>
      </c>
      <c r="P24" s="10"/>
      <c r="Q24" s="10"/>
      <c r="R24" s="10"/>
      <c r="S24" s="10"/>
      <c r="T24" s="615"/>
      <c r="U24" s="18"/>
      <c r="V24" s="18"/>
    </row>
    <row r="25" spans="1:22" ht="38.25" customHeight="1" x14ac:dyDescent="0.25">
      <c r="A25" s="1163"/>
      <c r="B25" s="621" t="s">
        <v>208</v>
      </c>
      <c r="C25" s="591">
        <v>5000</v>
      </c>
      <c r="D25" s="633">
        <v>416.66</v>
      </c>
      <c r="E25" s="633">
        <v>416.66</v>
      </c>
      <c r="F25" s="633">
        <v>416.66</v>
      </c>
      <c r="G25" s="633">
        <v>416.66</v>
      </c>
      <c r="H25" s="633">
        <v>416.66</v>
      </c>
      <c r="I25" s="633">
        <v>416.66</v>
      </c>
      <c r="J25" s="633">
        <v>416.66</v>
      </c>
      <c r="K25" s="633">
        <v>416.66</v>
      </c>
      <c r="L25" s="633">
        <v>416.66</v>
      </c>
      <c r="M25" s="633">
        <v>416.66</v>
      </c>
      <c r="N25" s="633">
        <v>416.66</v>
      </c>
      <c r="O25" s="633">
        <v>416.66</v>
      </c>
      <c r="P25" s="17"/>
      <c r="Q25" s="17"/>
      <c r="R25" s="17"/>
      <c r="S25" s="17"/>
      <c r="T25" s="594"/>
      <c r="U25" s="18"/>
      <c r="V25" s="18"/>
    </row>
    <row r="26" spans="1:22" ht="37.5" customHeight="1" x14ac:dyDescent="0.25">
      <c r="A26" s="1163"/>
      <c r="B26" s="621" t="s">
        <v>213</v>
      </c>
      <c r="C26" s="591">
        <v>5000</v>
      </c>
      <c r="D26" s="633">
        <v>416.66</v>
      </c>
      <c r="E26" s="633">
        <v>416.66</v>
      </c>
      <c r="F26" s="633">
        <v>416.66</v>
      </c>
      <c r="G26" s="633">
        <v>416.66</v>
      </c>
      <c r="H26" s="633">
        <v>416.66</v>
      </c>
      <c r="I26" s="633">
        <v>416.66</v>
      </c>
      <c r="J26" s="633">
        <v>416.66</v>
      </c>
      <c r="K26" s="633">
        <v>416.66</v>
      </c>
      <c r="L26" s="633">
        <v>416.66</v>
      </c>
      <c r="M26" s="633">
        <v>416.66</v>
      </c>
      <c r="N26" s="633">
        <v>416.66</v>
      </c>
      <c r="O26" s="633">
        <v>416.66</v>
      </c>
      <c r="P26" s="17"/>
      <c r="Q26" s="17"/>
      <c r="R26" s="17"/>
      <c r="S26" s="17"/>
      <c r="T26" s="594"/>
      <c r="U26" s="18"/>
      <c r="V26" s="18"/>
    </row>
    <row r="27" spans="1:22" ht="36" customHeight="1" x14ac:dyDescent="0.25">
      <c r="A27" s="1163"/>
      <c r="B27" s="621" t="s">
        <v>218</v>
      </c>
      <c r="C27" s="593">
        <v>30000</v>
      </c>
      <c r="D27" s="633">
        <v>2500</v>
      </c>
      <c r="E27" s="633">
        <v>2500</v>
      </c>
      <c r="F27" s="633">
        <v>2500</v>
      </c>
      <c r="G27" s="633">
        <v>2500</v>
      </c>
      <c r="H27" s="633">
        <v>2500</v>
      </c>
      <c r="I27" s="633">
        <v>2500</v>
      </c>
      <c r="J27" s="633">
        <v>2500</v>
      </c>
      <c r="K27" s="633">
        <v>2500</v>
      </c>
      <c r="L27" s="633">
        <v>2500</v>
      </c>
      <c r="M27" s="633">
        <v>2500</v>
      </c>
      <c r="N27" s="633">
        <v>2500</v>
      </c>
      <c r="O27" s="633">
        <v>2500</v>
      </c>
      <c r="P27" s="17"/>
      <c r="Q27" s="17"/>
      <c r="R27" s="17"/>
      <c r="S27" s="17"/>
      <c r="T27" s="594"/>
      <c r="U27" s="18"/>
      <c r="V27" s="18"/>
    </row>
    <row r="28" spans="1:22" ht="39" customHeight="1" x14ac:dyDescent="0.25">
      <c r="A28" s="1163"/>
      <c r="B28" s="621" t="s">
        <v>225</v>
      </c>
      <c r="C28" s="593">
        <v>160398</v>
      </c>
      <c r="D28" s="633">
        <v>13366.5</v>
      </c>
      <c r="E28" s="633">
        <v>13366.5</v>
      </c>
      <c r="F28" s="633">
        <v>13366.5</v>
      </c>
      <c r="G28" s="633">
        <v>13366.5</v>
      </c>
      <c r="H28" s="633">
        <v>13366.5</v>
      </c>
      <c r="I28" s="633">
        <v>13366.5</v>
      </c>
      <c r="J28" s="633">
        <v>13366.5</v>
      </c>
      <c r="K28" s="633">
        <v>13366.5</v>
      </c>
      <c r="L28" s="633">
        <v>13366.5</v>
      </c>
      <c r="M28" s="633">
        <v>13366.5</v>
      </c>
      <c r="N28" s="633">
        <v>13366.5</v>
      </c>
      <c r="O28" s="633">
        <v>13366.5</v>
      </c>
      <c r="P28" s="17"/>
      <c r="Q28" s="17"/>
      <c r="R28" s="17"/>
      <c r="S28" s="17"/>
      <c r="T28" s="594"/>
      <c r="U28" s="18"/>
      <c r="V28" s="18"/>
    </row>
    <row r="29" spans="1:22" ht="41.25" customHeight="1" x14ac:dyDescent="0.25">
      <c r="A29" s="1163"/>
      <c r="B29" s="622" t="s">
        <v>233</v>
      </c>
      <c r="C29" s="591">
        <v>50000</v>
      </c>
      <c r="D29" s="633">
        <v>4166.66</v>
      </c>
      <c r="E29" s="633">
        <v>4166.66</v>
      </c>
      <c r="F29" s="633">
        <v>4166.66</v>
      </c>
      <c r="G29" s="633">
        <v>4166.66</v>
      </c>
      <c r="H29" s="633">
        <v>4166.66</v>
      </c>
      <c r="I29" s="633">
        <v>4166.66</v>
      </c>
      <c r="J29" s="633">
        <v>4166.66</v>
      </c>
      <c r="K29" s="633">
        <v>4166.66</v>
      </c>
      <c r="L29" s="633">
        <v>4166.66</v>
      </c>
      <c r="M29" s="633">
        <v>4166.66</v>
      </c>
      <c r="N29" s="633">
        <v>4166.66</v>
      </c>
      <c r="O29" s="633">
        <v>4166.66</v>
      </c>
      <c r="P29" s="17"/>
      <c r="Q29" s="17"/>
      <c r="R29" s="17"/>
      <c r="S29" s="17"/>
      <c r="T29" s="594"/>
      <c r="U29" s="18"/>
      <c r="V29" s="18"/>
    </row>
    <row r="30" spans="1:22" ht="99.75" customHeight="1" x14ac:dyDescent="0.25">
      <c r="A30" s="1163"/>
      <c r="B30" s="621" t="s">
        <v>242</v>
      </c>
      <c r="C30" s="592">
        <v>161575.07999999999</v>
      </c>
      <c r="D30" s="17"/>
      <c r="E30" s="17"/>
      <c r="F30" s="17"/>
      <c r="G30" s="633">
        <v>64630.03</v>
      </c>
      <c r="H30" s="633">
        <v>48472.52</v>
      </c>
      <c r="I30" s="633">
        <v>48472.52</v>
      </c>
      <c r="J30" s="634"/>
      <c r="K30" s="634"/>
      <c r="L30" s="634"/>
      <c r="M30" s="634"/>
      <c r="N30" s="634"/>
      <c r="O30" s="634"/>
      <c r="P30" s="17"/>
      <c r="Q30" s="17"/>
      <c r="R30" s="17"/>
      <c r="S30" s="17"/>
      <c r="T30" s="594"/>
      <c r="U30" s="18"/>
      <c r="V30" s="18"/>
    </row>
    <row r="31" spans="1:22" ht="103.5" customHeight="1" x14ac:dyDescent="0.25">
      <c r="A31" s="1163"/>
      <c r="B31" s="621" t="s">
        <v>247</v>
      </c>
      <c r="C31" s="593">
        <v>98727.42</v>
      </c>
      <c r="D31" s="634"/>
      <c r="E31" s="634"/>
      <c r="F31" s="17"/>
      <c r="G31" s="633">
        <v>39490.97</v>
      </c>
      <c r="H31" s="633">
        <v>29618.23</v>
      </c>
      <c r="I31" s="633">
        <v>29618.23</v>
      </c>
      <c r="J31" s="634"/>
      <c r="K31" s="634"/>
      <c r="L31" s="634"/>
      <c r="M31" s="634"/>
      <c r="N31" s="634"/>
      <c r="O31" s="634"/>
      <c r="P31" s="17"/>
      <c r="Q31" s="17"/>
      <c r="R31" s="17"/>
      <c r="S31" s="17"/>
      <c r="T31" s="594"/>
      <c r="U31" s="18"/>
      <c r="V31" s="18"/>
    </row>
    <row r="32" spans="1:22" ht="110.25" customHeight="1" x14ac:dyDescent="0.25">
      <c r="A32" s="1163"/>
      <c r="B32" s="621" t="s">
        <v>248</v>
      </c>
      <c r="C32" s="593">
        <v>120448.8</v>
      </c>
      <c r="D32" s="634"/>
      <c r="E32" s="634"/>
      <c r="F32" s="634"/>
      <c r="G32" s="633">
        <v>48179.519999999997</v>
      </c>
      <c r="H32" s="633">
        <v>36134.639999999999</v>
      </c>
      <c r="I32" s="633">
        <v>36134.639999999999</v>
      </c>
      <c r="J32" s="17"/>
      <c r="K32" s="634"/>
      <c r="L32" s="634"/>
      <c r="M32" s="634"/>
      <c r="N32" s="634"/>
      <c r="O32" s="634"/>
      <c r="P32" s="17"/>
      <c r="Q32" s="17"/>
      <c r="R32" s="17"/>
      <c r="S32" s="17"/>
      <c r="T32" s="594"/>
      <c r="U32" s="18"/>
      <c r="V32" s="18"/>
    </row>
    <row r="33" spans="1:22" ht="84" customHeight="1" x14ac:dyDescent="0.25">
      <c r="A33" s="1163"/>
      <c r="B33" s="621" t="s">
        <v>249</v>
      </c>
      <c r="C33" s="593">
        <v>159250.32999999999</v>
      </c>
      <c r="D33" s="634"/>
      <c r="E33" s="17"/>
      <c r="F33" s="17"/>
      <c r="G33" s="17"/>
      <c r="H33" s="634"/>
      <c r="I33" s="635"/>
      <c r="J33" s="633">
        <v>63700.13</v>
      </c>
      <c r="K33" s="633">
        <v>47775.1</v>
      </c>
      <c r="L33" s="633">
        <v>47775.1</v>
      </c>
      <c r="M33" s="634"/>
      <c r="N33" s="634"/>
      <c r="O33" s="634"/>
      <c r="P33" s="17"/>
      <c r="Q33" s="17"/>
      <c r="R33" s="17"/>
      <c r="S33" s="17"/>
      <c r="T33" s="594"/>
      <c r="U33" s="18"/>
      <c r="V33" s="18"/>
    </row>
    <row r="34" spans="1:22" ht="117" customHeight="1" x14ac:dyDescent="0.25">
      <c r="A34" s="1163"/>
      <c r="B34" s="621" t="s">
        <v>250</v>
      </c>
      <c r="C34" s="593">
        <v>90745.25</v>
      </c>
      <c r="D34" s="634"/>
      <c r="E34" s="634"/>
      <c r="F34" s="634"/>
      <c r="G34" s="633">
        <v>36298.1</v>
      </c>
      <c r="H34" s="633">
        <v>27223.58</v>
      </c>
      <c r="I34" s="633">
        <v>27223.58</v>
      </c>
      <c r="J34" s="634"/>
      <c r="K34" s="634"/>
      <c r="L34" s="634"/>
      <c r="M34" s="17"/>
      <c r="N34" s="17"/>
      <c r="O34" s="17"/>
      <c r="P34" s="17"/>
      <c r="Q34" s="17"/>
      <c r="R34" s="17"/>
      <c r="S34" s="17"/>
      <c r="T34" s="594"/>
      <c r="U34" s="18"/>
      <c r="V34" s="18"/>
    </row>
    <row r="35" spans="1:22" ht="35.25" customHeight="1" x14ac:dyDescent="0.25">
      <c r="A35" s="1163"/>
      <c r="B35" s="622" t="s">
        <v>253</v>
      </c>
      <c r="C35" s="593">
        <v>20000</v>
      </c>
      <c r="D35" s="586">
        <v>1666.66</v>
      </c>
      <c r="E35" s="586">
        <v>1666.66</v>
      </c>
      <c r="F35" s="586">
        <v>1666.66</v>
      </c>
      <c r="G35" s="586">
        <v>1666.66</v>
      </c>
      <c r="H35" s="586">
        <v>1666.66</v>
      </c>
      <c r="I35" s="586">
        <v>1666.66</v>
      </c>
      <c r="J35" s="586">
        <v>1666.66</v>
      </c>
      <c r="K35" s="586">
        <v>1666.66</v>
      </c>
      <c r="L35" s="586">
        <v>1666.66</v>
      </c>
      <c r="M35" s="586">
        <v>1666.66</v>
      </c>
      <c r="N35" s="586">
        <v>1666.66</v>
      </c>
      <c r="O35" s="586">
        <v>1666.66</v>
      </c>
      <c r="P35" s="17"/>
      <c r="Q35" s="17"/>
      <c r="R35" s="17"/>
      <c r="S35" s="17"/>
      <c r="T35" s="594"/>
      <c r="U35" s="18"/>
      <c r="V35" s="18"/>
    </row>
    <row r="36" spans="1:22" ht="32.25" customHeight="1" x14ac:dyDescent="0.25">
      <c r="A36" s="1163"/>
      <c r="B36" s="623" t="s">
        <v>261</v>
      </c>
      <c r="C36" s="593">
        <v>13000</v>
      </c>
      <c r="D36" s="586">
        <v>1083.33</v>
      </c>
      <c r="E36" s="586">
        <v>1083.33</v>
      </c>
      <c r="F36" s="586">
        <v>1083.33</v>
      </c>
      <c r="G36" s="586">
        <v>1083.33</v>
      </c>
      <c r="H36" s="586"/>
      <c r="I36" s="586">
        <v>1083.33</v>
      </c>
      <c r="J36" s="586">
        <v>1083.33</v>
      </c>
      <c r="K36" s="586">
        <v>1083.33</v>
      </c>
      <c r="L36" s="586">
        <v>1083.33</v>
      </c>
      <c r="M36" s="586">
        <v>1083.33</v>
      </c>
      <c r="N36" s="586">
        <v>1083.33</v>
      </c>
      <c r="O36" s="586">
        <v>1083.33</v>
      </c>
      <c r="P36" s="17"/>
      <c r="Q36" s="17"/>
      <c r="R36" s="17"/>
      <c r="S36" s="17"/>
      <c r="T36" s="594"/>
      <c r="U36" s="18"/>
      <c r="V36" s="18"/>
    </row>
    <row r="37" spans="1:22" ht="39" customHeight="1" x14ac:dyDescent="0.25">
      <c r="A37" s="1163"/>
      <c r="B37" s="621" t="s">
        <v>269</v>
      </c>
      <c r="C37" s="591">
        <v>48000</v>
      </c>
      <c r="D37" s="586"/>
      <c r="E37" s="586"/>
      <c r="F37" s="586"/>
      <c r="G37" s="586">
        <v>19200</v>
      </c>
      <c r="H37" s="586">
        <v>14400</v>
      </c>
      <c r="I37" s="586">
        <v>14400</v>
      </c>
      <c r="J37" s="586"/>
      <c r="K37" s="586"/>
      <c r="L37" s="586"/>
      <c r="M37" s="586"/>
      <c r="N37" s="586"/>
      <c r="O37" s="586"/>
      <c r="P37" s="17"/>
      <c r="Q37" s="17"/>
      <c r="R37" s="17"/>
      <c r="S37" s="17"/>
      <c r="T37" s="594"/>
      <c r="U37" s="18"/>
      <c r="V37" s="18"/>
    </row>
    <row r="38" spans="1:22" ht="44.25" customHeight="1" x14ac:dyDescent="0.25">
      <c r="A38" s="1163"/>
      <c r="B38" s="624" t="s">
        <v>277</v>
      </c>
      <c r="C38" s="591">
        <v>20000</v>
      </c>
      <c r="D38" s="636">
        <f>20000/12</f>
        <v>1666.6666666666667</v>
      </c>
      <c r="E38" s="636">
        <f t="shared" ref="E38:O39" si="0">20000/12</f>
        <v>1666.6666666666667</v>
      </c>
      <c r="F38" s="636">
        <f t="shared" si="0"/>
        <v>1666.6666666666667</v>
      </c>
      <c r="G38" s="636">
        <f t="shared" si="0"/>
        <v>1666.6666666666667</v>
      </c>
      <c r="H38" s="636">
        <f t="shared" si="0"/>
        <v>1666.6666666666667</v>
      </c>
      <c r="I38" s="636">
        <f t="shared" si="0"/>
        <v>1666.6666666666667</v>
      </c>
      <c r="J38" s="636">
        <f t="shared" si="0"/>
        <v>1666.6666666666667</v>
      </c>
      <c r="K38" s="636">
        <f t="shared" si="0"/>
        <v>1666.6666666666667</v>
      </c>
      <c r="L38" s="636">
        <f t="shared" si="0"/>
        <v>1666.6666666666667</v>
      </c>
      <c r="M38" s="636">
        <f t="shared" si="0"/>
        <v>1666.6666666666667</v>
      </c>
      <c r="N38" s="636">
        <f t="shared" si="0"/>
        <v>1666.6666666666667</v>
      </c>
      <c r="O38" s="636">
        <f t="shared" si="0"/>
        <v>1666.6666666666667</v>
      </c>
      <c r="P38" s="17"/>
      <c r="Q38" s="17"/>
      <c r="R38" s="17"/>
      <c r="S38" s="17"/>
      <c r="T38" s="594"/>
      <c r="U38" s="18"/>
      <c r="V38" s="18"/>
    </row>
    <row r="39" spans="1:22" ht="38.25" customHeight="1" x14ac:dyDescent="0.25">
      <c r="A39" s="1163"/>
      <c r="B39" s="621" t="s">
        <v>286</v>
      </c>
      <c r="C39" s="591">
        <v>20000</v>
      </c>
      <c r="D39" s="636">
        <f>20000/12</f>
        <v>1666.6666666666667</v>
      </c>
      <c r="E39" s="636">
        <f t="shared" si="0"/>
        <v>1666.6666666666667</v>
      </c>
      <c r="F39" s="636">
        <f t="shared" si="0"/>
        <v>1666.6666666666667</v>
      </c>
      <c r="G39" s="636">
        <f t="shared" si="0"/>
        <v>1666.6666666666667</v>
      </c>
      <c r="H39" s="636">
        <f t="shared" si="0"/>
        <v>1666.6666666666667</v>
      </c>
      <c r="I39" s="636">
        <f t="shared" si="0"/>
        <v>1666.6666666666667</v>
      </c>
      <c r="J39" s="636">
        <f t="shared" si="0"/>
        <v>1666.6666666666667</v>
      </c>
      <c r="K39" s="636">
        <f t="shared" si="0"/>
        <v>1666.6666666666667</v>
      </c>
      <c r="L39" s="636">
        <f t="shared" si="0"/>
        <v>1666.6666666666667</v>
      </c>
      <c r="M39" s="636">
        <f t="shared" si="0"/>
        <v>1666.6666666666667</v>
      </c>
      <c r="N39" s="636">
        <f t="shared" si="0"/>
        <v>1666.6666666666667</v>
      </c>
      <c r="O39" s="636">
        <f t="shared" si="0"/>
        <v>1666.6666666666667</v>
      </c>
      <c r="P39" s="17"/>
      <c r="Q39" s="17"/>
      <c r="R39" s="17"/>
      <c r="S39" s="17"/>
      <c r="T39" s="594"/>
      <c r="U39" s="18"/>
      <c r="V39" s="18"/>
    </row>
    <row r="40" spans="1:22" ht="39" customHeight="1" x14ac:dyDescent="0.25">
      <c r="A40" s="1163"/>
      <c r="B40" s="621" t="s">
        <v>290</v>
      </c>
      <c r="C40" s="591">
        <v>30000</v>
      </c>
      <c r="D40" s="586"/>
      <c r="E40" s="586"/>
      <c r="F40" s="586"/>
      <c r="G40" s="586"/>
      <c r="H40" s="586"/>
      <c r="I40" s="586">
        <v>12000</v>
      </c>
      <c r="J40" s="586">
        <v>9000</v>
      </c>
      <c r="K40" s="586">
        <v>9000</v>
      </c>
      <c r="L40" s="586"/>
      <c r="M40" s="586"/>
      <c r="N40" s="586"/>
      <c r="O40" s="586"/>
      <c r="P40" s="17"/>
      <c r="Q40" s="17"/>
      <c r="R40" s="17"/>
      <c r="S40" s="17"/>
      <c r="T40" s="594"/>
      <c r="U40" s="18"/>
      <c r="V40" s="18"/>
    </row>
    <row r="41" spans="1:22" ht="59.25" customHeight="1" x14ac:dyDescent="0.25">
      <c r="A41" s="1163"/>
      <c r="B41" s="621" t="s">
        <v>295</v>
      </c>
      <c r="C41" s="591">
        <v>120000</v>
      </c>
      <c r="D41" s="586"/>
      <c r="E41" s="586"/>
      <c r="F41" s="586"/>
      <c r="G41" s="586"/>
      <c r="H41" s="586"/>
      <c r="I41" s="586"/>
      <c r="J41" s="586">
        <v>36000</v>
      </c>
      <c r="K41" s="586">
        <v>36000</v>
      </c>
      <c r="L41" s="586">
        <v>48000</v>
      </c>
      <c r="M41" s="586"/>
      <c r="N41" s="586"/>
      <c r="O41" s="586"/>
      <c r="P41" s="17"/>
      <c r="Q41" s="17"/>
      <c r="R41" s="17"/>
      <c r="S41" s="17"/>
      <c r="T41" s="594"/>
      <c r="U41" s="18"/>
      <c r="V41" s="18"/>
    </row>
    <row r="42" spans="1:22" ht="71.25" customHeight="1" x14ac:dyDescent="0.25">
      <c r="A42" s="1163"/>
      <c r="B42" s="621" t="s">
        <v>298</v>
      </c>
      <c r="C42" s="591">
        <v>20000</v>
      </c>
      <c r="D42" s="586">
        <v>1666.66</v>
      </c>
      <c r="E42" s="586">
        <v>1666.66</v>
      </c>
      <c r="F42" s="586">
        <v>1666.66</v>
      </c>
      <c r="G42" s="586">
        <v>1666.66</v>
      </c>
      <c r="H42" s="586">
        <v>1666.66</v>
      </c>
      <c r="I42" s="586">
        <v>1666.66</v>
      </c>
      <c r="J42" s="586">
        <v>1666.66</v>
      </c>
      <c r="K42" s="586">
        <v>1666.66</v>
      </c>
      <c r="L42" s="586">
        <v>1666.66</v>
      </c>
      <c r="M42" s="586">
        <v>1666.66</v>
      </c>
      <c r="N42" s="586">
        <v>1666.66</v>
      </c>
      <c r="O42" s="586">
        <v>1666.66</v>
      </c>
      <c r="P42" s="17"/>
      <c r="Q42" s="17"/>
      <c r="R42" s="17"/>
      <c r="S42" s="17"/>
      <c r="T42" s="594"/>
      <c r="U42" s="18"/>
      <c r="V42" s="18"/>
    </row>
    <row r="43" spans="1:22" ht="39.75" customHeight="1" thickBot="1" x14ac:dyDescent="0.3">
      <c r="A43" s="1164"/>
      <c r="B43" s="625" t="s">
        <v>303</v>
      </c>
      <c r="C43" s="595">
        <v>10000</v>
      </c>
      <c r="D43" s="637"/>
      <c r="E43" s="637"/>
      <c r="F43" s="637"/>
      <c r="G43" s="637"/>
      <c r="H43" s="637"/>
      <c r="I43" s="637"/>
      <c r="J43" s="637"/>
      <c r="K43" s="637"/>
      <c r="L43" s="637"/>
      <c r="M43" s="612">
        <v>4000</v>
      </c>
      <c r="N43" s="612">
        <v>3000</v>
      </c>
      <c r="O43" s="612">
        <v>3000</v>
      </c>
      <c r="P43" s="27"/>
      <c r="Q43" s="27"/>
      <c r="R43" s="27"/>
      <c r="S43" s="27"/>
      <c r="T43" s="616"/>
      <c r="U43" s="18"/>
      <c r="V43" s="18"/>
    </row>
    <row r="44" spans="1:22" ht="67.5" customHeight="1" x14ac:dyDescent="0.25">
      <c r="A44" s="1153" t="s">
        <v>858</v>
      </c>
      <c r="B44" s="627" t="s">
        <v>314</v>
      </c>
      <c r="C44" s="626">
        <v>241860.58</v>
      </c>
      <c r="D44" s="171"/>
      <c r="E44" s="171"/>
      <c r="F44" s="171" t="s">
        <v>319</v>
      </c>
      <c r="G44" s="171" t="s">
        <v>319</v>
      </c>
      <c r="H44" s="171" t="s">
        <v>319</v>
      </c>
      <c r="I44" s="171" t="s">
        <v>319</v>
      </c>
      <c r="J44" s="171"/>
      <c r="K44" s="171"/>
      <c r="L44" s="171"/>
      <c r="M44" s="171"/>
      <c r="N44" s="171"/>
      <c r="O44" s="171"/>
      <c r="P44" s="10"/>
      <c r="Q44" s="10"/>
      <c r="R44" s="10"/>
      <c r="S44" s="10"/>
      <c r="T44" s="40"/>
    </row>
    <row r="45" spans="1:22" ht="69.75" customHeight="1" x14ac:dyDescent="0.25">
      <c r="A45" s="1154"/>
      <c r="B45" s="628" t="s">
        <v>859</v>
      </c>
      <c r="C45" s="591">
        <v>100000</v>
      </c>
      <c r="D45" s="586"/>
      <c r="E45" s="586"/>
      <c r="F45" s="586"/>
      <c r="G45" s="586" t="s">
        <v>319</v>
      </c>
      <c r="H45" s="586" t="s">
        <v>319</v>
      </c>
      <c r="I45" s="586" t="s">
        <v>319</v>
      </c>
      <c r="J45" s="586"/>
      <c r="K45" s="586"/>
      <c r="L45" s="586"/>
      <c r="M45" s="586"/>
      <c r="N45" s="586"/>
      <c r="O45" s="586"/>
      <c r="P45" s="17"/>
      <c r="Q45" s="17"/>
      <c r="R45" s="17"/>
      <c r="S45" s="17"/>
      <c r="T45" s="36"/>
    </row>
    <row r="46" spans="1:22" ht="80.25" customHeight="1" x14ac:dyDescent="0.25">
      <c r="A46" s="1154"/>
      <c r="B46" s="628" t="s">
        <v>321</v>
      </c>
      <c r="C46" s="591">
        <v>150000</v>
      </c>
      <c r="D46" s="586"/>
      <c r="E46" s="586"/>
      <c r="F46" s="586"/>
      <c r="G46" s="586"/>
      <c r="H46" s="586"/>
      <c r="I46" s="586" t="s">
        <v>319</v>
      </c>
      <c r="J46" s="586" t="s">
        <v>319</v>
      </c>
      <c r="K46" s="586" t="s">
        <v>319</v>
      </c>
      <c r="L46" s="586" t="s">
        <v>319</v>
      </c>
      <c r="M46" s="586" t="s">
        <v>319</v>
      </c>
      <c r="N46" s="586" t="s">
        <v>319</v>
      </c>
      <c r="O46" s="586"/>
      <c r="P46" s="17"/>
      <c r="Q46" s="17"/>
      <c r="R46" s="17"/>
      <c r="S46" s="17"/>
      <c r="T46" s="36"/>
    </row>
    <row r="47" spans="1:22" ht="54" customHeight="1" x14ac:dyDescent="0.25">
      <c r="A47" s="1154"/>
      <c r="B47" s="628" t="s">
        <v>326</v>
      </c>
      <c r="C47" s="591">
        <v>50000</v>
      </c>
      <c r="D47" s="586"/>
      <c r="E47" s="586"/>
      <c r="F47" s="586"/>
      <c r="G47" s="586"/>
      <c r="H47" s="586" t="s">
        <v>319</v>
      </c>
      <c r="I47" s="586" t="s">
        <v>319</v>
      </c>
      <c r="J47" s="586" t="s">
        <v>319</v>
      </c>
      <c r="K47" s="586" t="s">
        <v>319</v>
      </c>
      <c r="L47" s="586"/>
      <c r="M47" s="586"/>
      <c r="N47" s="586"/>
      <c r="O47" s="586"/>
      <c r="P47" s="17"/>
      <c r="Q47" s="17"/>
      <c r="R47" s="17"/>
      <c r="S47" s="17"/>
      <c r="T47" s="36"/>
    </row>
    <row r="48" spans="1:22" ht="55.5" customHeight="1" x14ac:dyDescent="0.25">
      <c r="A48" s="1154"/>
      <c r="B48" s="628" t="s">
        <v>330</v>
      </c>
      <c r="C48" s="591">
        <v>320000</v>
      </c>
      <c r="D48" s="586"/>
      <c r="E48" s="586"/>
      <c r="F48" s="586"/>
      <c r="G48" s="586"/>
      <c r="H48" s="586" t="s">
        <v>319</v>
      </c>
      <c r="I48" s="586" t="s">
        <v>319</v>
      </c>
      <c r="J48" s="586" t="s">
        <v>319</v>
      </c>
      <c r="K48" s="586" t="s">
        <v>319</v>
      </c>
      <c r="L48" s="586"/>
      <c r="M48" s="586"/>
      <c r="N48" s="586"/>
      <c r="O48" s="586"/>
      <c r="P48" s="17"/>
      <c r="Q48" s="17"/>
      <c r="R48" s="17"/>
      <c r="S48" s="17"/>
      <c r="T48" s="36"/>
    </row>
    <row r="49" spans="1:20" ht="59.25" customHeight="1" x14ac:dyDescent="0.25">
      <c r="A49" s="1154"/>
      <c r="B49" s="628" t="s">
        <v>332</v>
      </c>
      <c r="C49" s="591">
        <v>100000</v>
      </c>
      <c r="D49" s="586"/>
      <c r="E49" s="586"/>
      <c r="F49" s="586" t="s">
        <v>319</v>
      </c>
      <c r="G49" s="586" t="s">
        <v>319</v>
      </c>
      <c r="H49" s="586" t="s">
        <v>319</v>
      </c>
      <c r="I49" s="586" t="s">
        <v>319</v>
      </c>
      <c r="J49" s="586"/>
      <c r="K49" s="586"/>
      <c r="L49" s="586"/>
      <c r="M49" s="586"/>
      <c r="N49" s="586"/>
      <c r="O49" s="586"/>
      <c r="P49" s="17"/>
      <c r="Q49" s="17"/>
      <c r="R49" s="17"/>
      <c r="S49" s="17"/>
      <c r="T49" s="36"/>
    </row>
    <row r="50" spans="1:20" ht="66.75" customHeight="1" x14ac:dyDescent="0.25">
      <c r="A50" s="1154"/>
      <c r="B50" s="628" t="s">
        <v>333</v>
      </c>
      <c r="C50" s="591">
        <v>100000</v>
      </c>
      <c r="D50" s="586"/>
      <c r="E50" s="586"/>
      <c r="F50" s="586"/>
      <c r="G50" s="586"/>
      <c r="H50" s="586"/>
      <c r="I50" s="586" t="s">
        <v>319</v>
      </c>
      <c r="J50" s="586" t="s">
        <v>319</v>
      </c>
      <c r="K50" s="586" t="s">
        <v>319</v>
      </c>
      <c r="L50" s="586" t="s">
        <v>319</v>
      </c>
      <c r="M50" s="586"/>
      <c r="N50" s="586"/>
      <c r="O50" s="586"/>
      <c r="P50" s="17"/>
      <c r="Q50" s="17"/>
      <c r="R50" s="17"/>
      <c r="S50" s="17"/>
      <c r="T50" s="36"/>
    </row>
    <row r="51" spans="1:20" ht="52.5" customHeight="1" x14ac:dyDescent="0.25">
      <c r="A51" s="1154"/>
      <c r="B51" s="628" t="s">
        <v>334</v>
      </c>
      <c r="C51" s="591">
        <v>100000</v>
      </c>
      <c r="D51" s="586"/>
      <c r="E51" s="586"/>
      <c r="F51" s="586"/>
      <c r="G51" s="586"/>
      <c r="H51" s="586"/>
      <c r="I51" s="586"/>
      <c r="J51" s="586"/>
      <c r="K51" s="586"/>
      <c r="L51" s="586" t="s">
        <v>319</v>
      </c>
      <c r="M51" s="586" t="s">
        <v>319</v>
      </c>
      <c r="N51" s="586" t="s">
        <v>319</v>
      </c>
      <c r="O51" s="586" t="s">
        <v>319</v>
      </c>
      <c r="P51" s="17"/>
      <c r="Q51" s="17"/>
      <c r="R51" s="17"/>
      <c r="S51" s="17"/>
      <c r="T51" s="36"/>
    </row>
    <row r="52" spans="1:20" ht="56.25" customHeight="1" x14ac:dyDescent="0.25">
      <c r="A52" s="1154"/>
      <c r="B52" s="629" t="s">
        <v>335</v>
      </c>
      <c r="C52" s="591">
        <v>70000</v>
      </c>
      <c r="D52" s="586"/>
      <c r="E52" s="586" t="s">
        <v>319</v>
      </c>
      <c r="F52" s="586" t="s">
        <v>319</v>
      </c>
      <c r="G52" s="586" t="s">
        <v>319</v>
      </c>
      <c r="H52" s="586" t="s">
        <v>319</v>
      </c>
      <c r="I52" s="586" t="s">
        <v>319</v>
      </c>
      <c r="J52" s="586" t="s">
        <v>319</v>
      </c>
      <c r="K52" s="586" t="s">
        <v>319</v>
      </c>
      <c r="L52" s="586" t="s">
        <v>319</v>
      </c>
      <c r="M52" s="586" t="s">
        <v>319</v>
      </c>
      <c r="N52" s="586" t="s">
        <v>319</v>
      </c>
      <c r="O52" s="586" t="s">
        <v>319</v>
      </c>
      <c r="P52" s="17"/>
      <c r="Q52" s="17"/>
      <c r="R52" s="17"/>
      <c r="S52" s="17"/>
      <c r="T52" s="36"/>
    </row>
    <row r="53" spans="1:20" ht="54.75" customHeight="1" x14ac:dyDescent="0.25">
      <c r="A53" s="1154"/>
      <c r="B53" s="628" t="s">
        <v>339</v>
      </c>
      <c r="C53" s="591">
        <v>50000</v>
      </c>
      <c r="D53" s="586"/>
      <c r="E53" s="586"/>
      <c r="F53" s="586"/>
      <c r="G53" s="586"/>
      <c r="H53" s="586"/>
      <c r="I53" s="586"/>
      <c r="J53" s="586" t="s">
        <v>319</v>
      </c>
      <c r="K53" s="586" t="s">
        <v>319</v>
      </c>
      <c r="L53" s="586" t="s">
        <v>319</v>
      </c>
      <c r="M53" s="586" t="s">
        <v>319</v>
      </c>
      <c r="N53" s="586"/>
      <c r="O53" s="586"/>
      <c r="P53" s="17"/>
      <c r="Q53" s="17"/>
      <c r="R53" s="17"/>
      <c r="S53" s="17"/>
      <c r="T53" s="36"/>
    </row>
    <row r="54" spans="1:20" ht="67.5" customHeight="1" x14ac:dyDescent="0.25">
      <c r="A54" s="1154"/>
      <c r="B54" s="629" t="s">
        <v>340</v>
      </c>
      <c r="C54" s="591">
        <v>70000</v>
      </c>
      <c r="D54" s="586"/>
      <c r="E54" s="586"/>
      <c r="F54" s="586"/>
      <c r="G54" s="586"/>
      <c r="H54" s="586" t="s">
        <v>319</v>
      </c>
      <c r="I54" s="586" t="s">
        <v>319</v>
      </c>
      <c r="J54" s="586" t="s">
        <v>319</v>
      </c>
      <c r="K54" s="586"/>
      <c r="L54" s="586"/>
      <c r="M54" s="586"/>
      <c r="N54" s="586"/>
      <c r="O54" s="586"/>
      <c r="P54" s="17"/>
      <c r="Q54" s="17"/>
      <c r="R54" s="17"/>
      <c r="S54" s="17"/>
      <c r="T54" s="36"/>
    </row>
    <row r="55" spans="1:20" ht="55.5" customHeight="1" thickBot="1" x14ac:dyDescent="0.3">
      <c r="A55" s="1155"/>
      <c r="B55" s="630" t="s">
        <v>344</v>
      </c>
      <c r="C55" s="631">
        <v>3500000</v>
      </c>
      <c r="D55" s="612"/>
      <c r="E55" s="612"/>
      <c r="F55" s="612"/>
      <c r="G55" s="612"/>
      <c r="H55" s="612" t="s">
        <v>319</v>
      </c>
      <c r="I55" s="612" t="s">
        <v>319</v>
      </c>
      <c r="J55" s="612" t="s">
        <v>319</v>
      </c>
      <c r="K55" s="612" t="s">
        <v>319</v>
      </c>
      <c r="L55" s="612" t="s">
        <v>319</v>
      </c>
      <c r="M55" s="612" t="s">
        <v>319</v>
      </c>
      <c r="N55" s="612" t="s">
        <v>319</v>
      </c>
      <c r="O55" s="612" t="s">
        <v>319</v>
      </c>
      <c r="P55" s="27"/>
      <c r="Q55" s="27"/>
      <c r="R55" s="27"/>
      <c r="S55" s="27"/>
      <c r="T55" s="35"/>
    </row>
    <row r="56" spans="1:20" ht="152.25" customHeight="1" thickBot="1" x14ac:dyDescent="0.3">
      <c r="A56" s="642" t="s">
        <v>860</v>
      </c>
      <c r="B56" s="640" t="s">
        <v>403</v>
      </c>
      <c r="C56" s="638">
        <v>100000</v>
      </c>
      <c r="D56" s="643"/>
      <c r="E56" s="643"/>
      <c r="F56" s="643"/>
      <c r="G56" s="643"/>
      <c r="H56" s="643"/>
      <c r="I56" s="643"/>
      <c r="J56" s="643"/>
      <c r="K56" s="643"/>
      <c r="L56" s="643"/>
      <c r="M56" s="643"/>
      <c r="N56" s="643"/>
      <c r="O56" s="643"/>
      <c r="P56" s="643"/>
      <c r="Q56" s="643"/>
      <c r="R56" s="643"/>
      <c r="S56" s="643"/>
      <c r="T56" s="644"/>
    </row>
    <row r="57" spans="1:20" ht="54" customHeight="1" x14ac:dyDescent="0.25">
      <c r="A57" s="1147" t="s">
        <v>875</v>
      </c>
      <c r="B57" s="645" t="s">
        <v>861</v>
      </c>
      <c r="C57" s="626">
        <v>49000</v>
      </c>
      <c r="D57" s="648"/>
      <c r="E57" s="648"/>
      <c r="F57" s="648"/>
      <c r="G57" s="648"/>
      <c r="H57" s="648"/>
      <c r="I57" s="648"/>
      <c r="J57" s="648"/>
      <c r="K57" s="648"/>
      <c r="L57" s="648"/>
      <c r="M57" s="648"/>
      <c r="N57" s="617"/>
      <c r="O57" s="617"/>
      <c r="P57" s="617"/>
      <c r="Q57" s="617"/>
      <c r="R57" s="617"/>
      <c r="S57" s="617"/>
      <c r="T57" s="618"/>
    </row>
    <row r="58" spans="1:20" ht="57.75" customHeight="1" x14ac:dyDescent="0.25">
      <c r="A58" s="1148"/>
      <c r="B58" s="588" t="s">
        <v>863</v>
      </c>
      <c r="C58" s="591">
        <v>31000</v>
      </c>
      <c r="D58" s="589" t="s">
        <v>411</v>
      </c>
      <c r="E58" s="589" t="s">
        <v>411</v>
      </c>
      <c r="F58" s="589" t="s">
        <v>411</v>
      </c>
      <c r="G58" s="589" t="s">
        <v>411</v>
      </c>
      <c r="H58" s="589" t="s">
        <v>411</v>
      </c>
      <c r="I58" s="589" t="s">
        <v>411</v>
      </c>
      <c r="J58" s="589" t="s">
        <v>411</v>
      </c>
      <c r="K58" s="589" t="s">
        <v>411</v>
      </c>
      <c r="L58" s="589" t="s">
        <v>411</v>
      </c>
      <c r="M58" s="589" t="s">
        <v>411</v>
      </c>
      <c r="N58" s="605"/>
      <c r="O58" s="605"/>
      <c r="P58" s="605"/>
      <c r="Q58" s="605"/>
      <c r="R58" s="605"/>
      <c r="S58" s="605"/>
      <c r="T58" s="608"/>
    </row>
    <row r="59" spans="1:20" ht="51" customHeight="1" x14ac:dyDescent="0.25">
      <c r="A59" s="1148"/>
      <c r="B59" s="588" t="s">
        <v>862</v>
      </c>
      <c r="C59" s="639">
        <v>62020</v>
      </c>
      <c r="D59" s="605"/>
      <c r="E59" s="605"/>
      <c r="F59" s="605"/>
      <c r="G59" s="605"/>
      <c r="H59" s="605"/>
      <c r="I59" s="605"/>
      <c r="J59" s="605"/>
      <c r="K59" s="605"/>
      <c r="L59" s="605"/>
      <c r="M59" s="605"/>
      <c r="N59" s="605"/>
      <c r="O59" s="605"/>
      <c r="P59" s="605"/>
      <c r="Q59" s="605"/>
      <c r="R59" s="605"/>
      <c r="S59" s="605"/>
      <c r="T59" s="608"/>
    </row>
    <row r="60" spans="1:20" ht="77.25" customHeight="1" x14ac:dyDescent="0.25">
      <c r="A60" s="1148"/>
      <c r="B60" s="588" t="s">
        <v>864</v>
      </c>
      <c r="C60" s="639">
        <v>750</v>
      </c>
      <c r="D60" s="605"/>
      <c r="E60" s="605"/>
      <c r="F60" s="605"/>
      <c r="G60" s="605"/>
      <c r="H60" s="605"/>
      <c r="I60" s="605"/>
      <c r="J60" s="605"/>
      <c r="K60" s="605"/>
      <c r="L60" s="605"/>
      <c r="M60" s="605"/>
      <c r="N60" s="605"/>
      <c r="O60" s="605"/>
      <c r="P60" s="605"/>
      <c r="Q60" s="605"/>
      <c r="R60" s="605"/>
      <c r="S60" s="605"/>
      <c r="T60" s="608"/>
    </row>
    <row r="61" spans="1:20" ht="51.75" customHeight="1" x14ac:dyDescent="0.25">
      <c r="A61" s="1148"/>
      <c r="B61" s="588" t="s">
        <v>865</v>
      </c>
      <c r="C61" s="639">
        <v>1990</v>
      </c>
      <c r="D61" s="605"/>
      <c r="E61" s="605"/>
      <c r="F61" s="605"/>
      <c r="G61" s="605"/>
      <c r="H61" s="605"/>
      <c r="I61" s="605"/>
      <c r="J61" s="605"/>
      <c r="K61" s="605"/>
      <c r="L61" s="605"/>
      <c r="M61" s="605"/>
      <c r="N61" s="605"/>
      <c r="O61" s="605"/>
      <c r="P61" s="605"/>
      <c r="Q61" s="605"/>
      <c r="R61" s="605"/>
      <c r="S61" s="605"/>
      <c r="T61" s="608"/>
    </row>
    <row r="62" spans="1:20" ht="47.25" customHeight="1" x14ac:dyDescent="0.25">
      <c r="A62" s="1148"/>
      <c r="B62" s="588" t="s">
        <v>866</v>
      </c>
      <c r="C62" s="639">
        <v>9830</v>
      </c>
      <c r="D62" s="605"/>
      <c r="E62" s="605"/>
      <c r="F62" s="605"/>
      <c r="G62" s="605"/>
      <c r="H62" s="605"/>
      <c r="I62" s="605"/>
      <c r="J62" s="605"/>
      <c r="K62" s="605"/>
      <c r="L62" s="605"/>
      <c r="M62" s="605"/>
      <c r="N62" s="605"/>
      <c r="O62" s="605"/>
      <c r="P62" s="605"/>
      <c r="Q62" s="605"/>
      <c r="R62" s="605"/>
      <c r="S62" s="605"/>
      <c r="T62" s="608"/>
    </row>
    <row r="63" spans="1:20" ht="47.25" customHeight="1" x14ac:dyDescent="0.25">
      <c r="A63" s="1148"/>
      <c r="B63" s="588" t="s">
        <v>867</v>
      </c>
      <c r="C63" s="639">
        <v>7000</v>
      </c>
      <c r="D63" s="605"/>
      <c r="E63" s="605"/>
      <c r="F63" s="605"/>
      <c r="G63" s="605"/>
      <c r="H63" s="605"/>
      <c r="I63" s="605"/>
      <c r="J63" s="605"/>
      <c r="K63" s="605"/>
      <c r="L63" s="605"/>
      <c r="M63" s="605"/>
      <c r="N63" s="605"/>
      <c r="O63" s="605"/>
      <c r="P63" s="605"/>
      <c r="Q63" s="605"/>
      <c r="R63" s="605"/>
      <c r="S63" s="605"/>
      <c r="T63" s="608"/>
    </row>
    <row r="64" spans="1:20" ht="55.5" customHeight="1" x14ac:dyDescent="0.25">
      <c r="A64" s="1148"/>
      <c r="B64" s="588" t="s">
        <v>868</v>
      </c>
      <c r="C64" s="639">
        <v>2832</v>
      </c>
      <c r="D64" s="605"/>
      <c r="E64" s="605"/>
      <c r="F64" s="605"/>
      <c r="G64" s="605"/>
      <c r="H64" s="605"/>
      <c r="I64" s="605"/>
      <c r="J64" s="605"/>
      <c r="K64" s="605"/>
      <c r="L64" s="605"/>
      <c r="M64" s="605"/>
      <c r="N64" s="605"/>
      <c r="O64" s="605"/>
      <c r="P64" s="605"/>
      <c r="Q64" s="605"/>
      <c r="R64" s="605"/>
      <c r="S64" s="605"/>
      <c r="T64" s="608"/>
    </row>
    <row r="65" spans="1:20" ht="84" customHeight="1" x14ac:dyDescent="0.25">
      <c r="A65" s="1148"/>
      <c r="B65" s="588" t="s">
        <v>869</v>
      </c>
      <c r="C65" s="639">
        <v>12700</v>
      </c>
      <c r="D65" s="605"/>
      <c r="E65" s="605"/>
      <c r="F65" s="605"/>
      <c r="G65" s="605"/>
      <c r="H65" s="605"/>
      <c r="I65" s="605"/>
      <c r="J65" s="605"/>
      <c r="K65" s="605"/>
      <c r="L65" s="605"/>
      <c r="M65" s="605"/>
      <c r="N65" s="605"/>
      <c r="O65" s="605"/>
      <c r="P65" s="605"/>
      <c r="Q65" s="605"/>
      <c r="R65" s="605"/>
      <c r="S65" s="605"/>
      <c r="T65" s="608"/>
    </row>
    <row r="66" spans="1:20" ht="67.5" customHeight="1" x14ac:dyDescent="0.25">
      <c r="A66" s="1148"/>
      <c r="B66" s="641" t="s">
        <v>870</v>
      </c>
      <c r="C66" s="639">
        <v>89082</v>
      </c>
      <c r="D66" s="605"/>
      <c r="E66" s="605"/>
      <c r="F66" s="605"/>
      <c r="G66" s="605"/>
      <c r="H66" s="605"/>
      <c r="I66" s="605"/>
      <c r="J66" s="605"/>
      <c r="K66" s="605"/>
      <c r="L66" s="605"/>
      <c r="M66" s="605"/>
      <c r="N66" s="605"/>
      <c r="O66" s="605"/>
      <c r="P66" s="605"/>
      <c r="Q66" s="605"/>
      <c r="R66" s="605"/>
      <c r="S66" s="605"/>
      <c r="T66" s="608"/>
    </row>
    <row r="67" spans="1:20" ht="82.5" customHeight="1" x14ac:dyDescent="0.25">
      <c r="A67" s="1148"/>
      <c r="B67" s="588" t="s">
        <v>871</v>
      </c>
      <c r="C67" s="639">
        <v>6500</v>
      </c>
      <c r="D67" s="605"/>
      <c r="E67" s="605"/>
      <c r="F67" s="605"/>
      <c r="G67" s="605"/>
      <c r="H67" s="605"/>
      <c r="I67" s="605"/>
      <c r="J67" s="605"/>
      <c r="K67" s="605"/>
      <c r="L67" s="605"/>
      <c r="M67" s="605"/>
      <c r="N67" s="605"/>
      <c r="O67" s="605"/>
      <c r="P67" s="605"/>
      <c r="Q67" s="605"/>
      <c r="R67" s="605"/>
      <c r="S67" s="605"/>
      <c r="T67" s="608"/>
    </row>
    <row r="68" spans="1:20" ht="101.25" customHeight="1" x14ac:dyDescent="0.25">
      <c r="A68" s="1148"/>
      <c r="B68" s="588" t="s">
        <v>872</v>
      </c>
      <c r="C68" s="639">
        <v>3200</v>
      </c>
      <c r="D68" s="605"/>
      <c r="E68" s="605"/>
      <c r="F68" s="605"/>
      <c r="G68" s="605"/>
      <c r="H68" s="605"/>
      <c r="I68" s="605"/>
      <c r="J68" s="605"/>
      <c r="K68" s="605"/>
      <c r="L68" s="605"/>
      <c r="M68" s="605"/>
      <c r="N68" s="605"/>
      <c r="O68" s="605"/>
      <c r="P68" s="605"/>
      <c r="Q68" s="605"/>
      <c r="R68" s="605"/>
      <c r="S68" s="605"/>
      <c r="T68" s="608"/>
    </row>
    <row r="69" spans="1:20" ht="85.5" customHeight="1" x14ac:dyDescent="0.25">
      <c r="A69" s="1148"/>
      <c r="B69" s="588" t="s">
        <v>873</v>
      </c>
      <c r="C69" s="639">
        <v>18148</v>
      </c>
      <c r="D69" s="605"/>
      <c r="E69" s="605"/>
      <c r="F69" s="605"/>
      <c r="G69" s="605"/>
      <c r="H69" s="605"/>
      <c r="I69" s="605"/>
      <c r="J69" s="605"/>
      <c r="K69" s="605"/>
      <c r="L69" s="605"/>
      <c r="M69" s="605"/>
      <c r="N69" s="605"/>
      <c r="O69" s="605"/>
      <c r="P69" s="605"/>
      <c r="Q69" s="605"/>
      <c r="R69" s="605"/>
      <c r="S69" s="605"/>
      <c r="T69" s="608"/>
    </row>
    <row r="70" spans="1:20" ht="84" customHeight="1" thickBot="1" x14ac:dyDescent="0.3">
      <c r="A70" s="1149"/>
      <c r="B70" s="646" t="s">
        <v>874</v>
      </c>
      <c r="C70" s="647">
        <v>85368.960000000006</v>
      </c>
      <c r="D70" s="619"/>
      <c r="E70" s="619"/>
      <c r="F70" s="619"/>
      <c r="G70" s="619"/>
      <c r="H70" s="619"/>
      <c r="I70" s="619"/>
      <c r="J70" s="619"/>
      <c r="K70" s="619"/>
      <c r="L70" s="619"/>
      <c r="M70" s="619"/>
      <c r="N70" s="619"/>
      <c r="O70" s="619"/>
      <c r="P70" s="619"/>
      <c r="Q70" s="619"/>
      <c r="R70" s="619"/>
      <c r="S70" s="619"/>
      <c r="T70" s="609"/>
    </row>
    <row r="71" spans="1:20" ht="45" customHeight="1" x14ac:dyDescent="0.25"/>
    <row r="72" spans="1:20" ht="42" customHeight="1" x14ac:dyDescent="0.25"/>
  </sheetData>
  <mergeCells count="11">
    <mergeCell ref="A57:A70"/>
    <mergeCell ref="A1:T1"/>
    <mergeCell ref="A44:A55"/>
    <mergeCell ref="P2:S2"/>
    <mergeCell ref="D2:O2"/>
    <mergeCell ref="T2:T3"/>
    <mergeCell ref="A24:A43"/>
    <mergeCell ref="A4:A23"/>
    <mergeCell ref="A2:A3"/>
    <mergeCell ref="B2:B3"/>
    <mergeCell ref="C2:C3"/>
  </mergeCells>
  <pageMargins left="0.7" right="0.7" top="0.75" bottom="0.75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PLANIFICACIÓN</vt:lpstr>
      <vt:lpstr>GESPAM</vt:lpstr>
      <vt:lpstr>OO.PP</vt:lpstr>
      <vt:lpstr>JURÍDICO</vt:lpstr>
      <vt:lpstr>GESTIÓN SOCIAL</vt:lpstr>
      <vt:lpstr>SEGUIMIENTO Y EVALUACIÓN POAS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Gestion</cp:lastModifiedBy>
  <cp:lastPrinted>2016-05-02T02:15:41Z</cp:lastPrinted>
  <dcterms:created xsi:type="dcterms:W3CDTF">2016-01-27T03:06:39Z</dcterms:created>
  <dcterms:modified xsi:type="dcterms:W3CDTF">2016-05-17T19:55:02Z</dcterms:modified>
</cp:coreProperties>
</file>